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tabRatio="729" activeTab="2"/>
  </bookViews>
  <sheets>
    <sheet name="Доходы " sheetId="1" r:id="rId1"/>
    <sheet name="Ведомственная годов " sheetId="2" r:id="rId2"/>
    <sheet name="Источники" sheetId="3" r:id="rId3"/>
  </sheets>
  <definedNames>
    <definedName name="_xlnm.Print_Area" localSheetId="1">'Ведомственная годов '!$A$1:$L$148</definedName>
  </definedNames>
  <calcPr fullCalcOnLoad="1"/>
</workbook>
</file>

<file path=xl/sharedStrings.xml><?xml version="1.0" encoding="utf-8"?>
<sst xmlns="http://schemas.openxmlformats.org/spreadsheetml/2006/main" count="814" uniqueCount="395">
  <si>
    <t>ИТОГО</t>
  </si>
  <si>
    <t>Номер</t>
  </si>
  <si>
    <t>Наименование</t>
  </si>
  <si>
    <t>Код главного распорядителя бюджетных средств</t>
  </si>
  <si>
    <t xml:space="preserve"> Код раздела и подраз дела</t>
  </si>
  <si>
    <t>Код целевой статьи</t>
  </si>
  <si>
    <t>Код вида расходов</t>
  </si>
  <si>
    <t>Утверждено на год (тыс. руб.)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</si>
  <si>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</si>
  <si>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</si>
  <si>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</si>
  <si>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</si>
  <si>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</si>
  <si>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</si>
  <si>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</si>
  <si>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</si>
  <si>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</si>
  <si>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</si>
  <si>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0020100</t>
  </si>
  <si>
    <t>Выполнение функций органами местного самоуправления</t>
  </si>
  <si>
    <t>1.2</t>
  </si>
  <si>
    <t>0103</t>
  </si>
  <si>
    <t>1.2.1</t>
  </si>
  <si>
    <t>0020200</t>
  </si>
  <si>
    <t>1.2.2</t>
  </si>
  <si>
    <t>0020400</t>
  </si>
  <si>
    <t>1.3</t>
  </si>
  <si>
    <t>Другие общегосударственные вопросы</t>
  </si>
  <si>
    <t>1.3.1</t>
  </si>
  <si>
    <t>Субсидии некоммерческим организациям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</si>
  <si>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</si>
  <si>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</si>
  <si>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</si>
  <si>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</si>
  <si>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</si>
  <si>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</si>
  <si>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</si>
  <si>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</si>
  <si>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0020500</t>
  </si>
  <si>
    <t>2.1.2</t>
  </si>
  <si>
    <t>Расходы на содержание муниципальных служащих исполнительного органа</t>
  </si>
  <si>
    <t>0020201</t>
  </si>
  <si>
    <t>Выполнение отдельных государственных полномочий за счет субвенций из фонда компенсации Санкт-Петербурга</t>
  </si>
  <si>
    <t>598</t>
  </si>
  <si>
    <t>2.2</t>
  </si>
  <si>
    <t>0920100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</si>
  <si>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</si>
  <si>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</si>
  <si>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</si>
  <si>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</si>
  <si>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</si>
  <si>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</si>
  <si>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2190100</t>
  </si>
  <si>
    <t>4</t>
  </si>
  <si>
    <t>Жилищно-коммунальное хозяйство</t>
  </si>
  <si>
    <t>0500</t>
  </si>
  <si>
    <t>4.1</t>
  </si>
  <si>
    <t>4.1.1</t>
  </si>
  <si>
    <t>7950400</t>
  </si>
  <si>
    <t>Благоустройство</t>
  </si>
  <si>
    <t>0503</t>
  </si>
  <si>
    <t>6</t>
  </si>
  <si>
    <t xml:space="preserve">Образование </t>
  </si>
  <si>
    <t>0700</t>
  </si>
  <si>
    <t>6.1</t>
  </si>
  <si>
    <t>Молодежная политика и оздоровление детей</t>
  </si>
  <si>
    <t>0707</t>
  </si>
  <si>
    <t>6.1.1</t>
  </si>
  <si>
    <t>4310100</t>
  </si>
  <si>
    <t>7</t>
  </si>
  <si>
    <t>0800</t>
  </si>
  <si>
    <t>7.1</t>
  </si>
  <si>
    <t>Культура</t>
  </si>
  <si>
    <t>0801</t>
  </si>
  <si>
    <t>7.1.1</t>
  </si>
  <si>
    <t>Периодическая печать и издательства</t>
  </si>
  <si>
    <t>Расходы на организацию и содержание средств массовой информации муниципального образования</t>
  </si>
  <si>
    <t>4570100</t>
  </si>
  <si>
    <t>8</t>
  </si>
  <si>
    <t>Социальная политика</t>
  </si>
  <si>
    <t>1000</t>
  </si>
  <si>
    <t>Охрана семьи и детства</t>
  </si>
  <si>
    <t>1004</t>
  </si>
  <si>
    <t>Пособия на содержание детей, находящихся под опекой (попечительством)</t>
  </si>
  <si>
    <t>0920500</t>
  </si>
  <si>
    <t>Источники доходов</t>
  </si>
  <si>
    <t>Код бюджетной классификации</t>
  </si>
  <si>
    <t>000 1 00 00000 00 0000 000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</si>
  <si>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</si>
  <si>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</si>
  <si>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</si>
  <si>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</si>
  <si>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Налог на имущество физических лиц</t>
  </si>
  <si>
    <t xml:space="preserve">182 1 06 01010 03 0000 110 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</si>
  <si>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</si>
  <si>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</si>
  <si>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</si>
  <si>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</si>
  <si>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</si>
  <si>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</si>
  <si>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</si>
  <si>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</si>
  <si>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</si>
  <si>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</si>
  <si>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</si>
  <si>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</si>
  <si>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Прочие доходы местных бюджетов от оказания платных услуг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</si>
  <si>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</si>
  <si>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</si>
  <si>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</si>
  <si>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</si>
  <si>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</si>
  <si>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</si>
  <si>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Москвы и Санкт-Петербурга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</si>
  <si>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</si>
  <si>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</si>
  <si>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</si>
  <si>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</si>
  <si>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</si>
  <si>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</si>
  <si>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</si>
  <si>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</si>
  <si>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</si>
  <si>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</si>
  <si>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</si>
  <si>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000 2 00 00000 00 0000 000</t>
  </si>
  <si>
    <t>0002 02 00000 00 0000 000</t>
  </si>
  <si>
    <t>0002 020300000 00 00 151</t>
  </si>
  <si>
    <t>901 2 02 03027 03 0000 151</t>
  </si>
  <si>
    <t>901 2 02 03027 03 0100 151</t>
  </si>
  <si>
    <t>901 2 02 03027 03 0200 151</t>
  </si>
  <si>
    <t>0920300</t>
  </si>
  <si>
    <t xml:space="preserve">182  1 09 04040 01 0000 110   </t>
  </si>
  <si>
    <t>Утвержденные бюджетные назначения (тыс. руб.)</t>
  </si>
  <si>
    <t>Исполненные бюджетные назначения (тыс.руб.)</t>
  </si>
  <si>
    <t>Исполнено (тыс.руб.)</t>
  </si>
  <si>
    <t>% исполнения</t>
  </si>
  <si>
    <t>5201302</t>
  </si>
  <si>
    <t>5201301</t>
  </si>
  <si>
    <t>5200000</t>
  </si>
  <si>
    <t>0020603</t>
  </si>
  <si>
    <t>901 2 02 03024 03 0100 151</t>
  </si>
  <si>
    <t>901 2 02 03024 03 0200 151</t>
  </si>
  <si>
    <t>0314</t>
  </si>
  <si>
    <t>7950300</t>
  </si>
  <si>
    <t>Приложение № 2</t>
  </si>
  <si>
    <t xml:space="preserve">ОТЧЕТ ОБ ИСПОЛНЕНИИ  БЮДЖЕТА 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</si>
  <si>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</si>
  <si>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</si>
  <si>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</si>
  <si>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</si>
  <si>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</si>
  <si>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Защита населения и территории от чрезвычайных ситуаций природного и техногенного характера, гражданская оборона</t>
  </si>
  <si>
    <t>0920200</t>
  </si>
  <si>
    <t>3.2</t>
  </si>
  <si>
    <t>3.2.1</t>
  </si>
  <si>
    <t>3.2.3</t>
  </si>
  <si>
    <t>5</t>
  </si>
  <si>
    <t>5.1</t>
  </si>
  <si>
    <t xml:space="preserve">Отчет об исполнении  бюджета муниципального образования  </t>
  </si>
  <si>
    <t>муниципальный округ Коломна</t>
  </si>
  <si>
    <t>Расходы на вознаграждение приемным родителям</t>
  </si>
  <si>
    <t>НАЛОГОВЫЕ И НЕНАЛОГОВЫЕ ДОХОДЫ</t>
  </si>
  <si>
    <t xml:space="preserve">000 1 05 01000 00 0000 110 </t>
  </si>
  <si>
    <t xml:space="preserve">182 1 05 01010 00 0000 110 </t>
  </si>
  <si>
    <t xml:space="preserve">182 1 05 01011 01 0000 110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</si>
  <si>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</si>
  <si>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182 1 05 01012 01 0000 110 </t>
  </si>
  <si>
    <t>182 1 05 01020 00 0000 110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</si>
  <si>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</si>
  <si>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</si>
  <si>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</si>
  <si>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Единый налог на вмененный доход для отдельных видов деятельности</t>
  </si>
  <si>
    <t xml:space="preserve">182 1 05 02000 00 0000 110 </t>
  </si>
  <si>
    <t xml:space="preserve">182 1 05 02010 02 0000 110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</si>
  <si>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</si>
  <si>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</si>
  <si>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</si>
  <si>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</si>
  <si>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000 1 09 04000 00 0000 110  </t>
  </si>
  <si>
    <t>Налог с имущества, переходящего в порядке наследования или дарения</t>
  </si>
  <si>
    <t>000 1 13 00000000000 000</t>
  </si>
  <si>
    <t>000 1 13 03000000000 130</t>
  </si>
  <si>
    <t>Прочие доходы от оказания платных услуг получателями средств 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</si>
  <si>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000 1 13 03030030000 130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</si>
  <si>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</si>
  <si>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</si>
  <si>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</si>
  <si>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</si>
  <si>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 передаваемых  полномочий субъектов Российской Федерации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</si>
  <si>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</si>
  <si>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</si>
  <si>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</si>
  <si>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</si>
  <si>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</si>
  <si>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</si>
  <si>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</si>
  <si>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</si>
  <si>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</si>
  <si>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</si>
  <si>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</si>
  <si>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0113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</si>
  <si>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</si>
  <si>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</si>
  <si>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0020300</t>
  </si>
  <si>
    <t>Определение должностных лиц, уполномоченных составлять протоколы об административных правонарушениях, составление протоколов об административных правонарушениях</t>
  </si>
  <si>
    <t>Осуществление в порядке и формах, установленных законом СПб, поддержки деятельности граждан, общественных объединений по охране общественного порядка на территории муниципального образования</t>
  </si>
  <si>
    <t xml:space="preserve">Формирование и размещение муниципального заказа </t>
  </si>
  <si>
    <t>Другие вопросы в области национальной безопасности и правоохранительной деятельности</t>
  </si>
  <si>
    <t>3.2.2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</si>
  <si>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</si>
  <si>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Национальная экономика</t>
  </si>
  <si>
    <t>0901</t>
  </si>
  <si>
    <t>0400</t>
  </si>
  <si>
    <t>5.1.1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</si>
  <si>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</si>
  <si>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</si>
  <si>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</si>
  <si>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</si>
  <si>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</si>
  <si>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4100100</t>
  </si>
  <si>
    <t>Культура, кинематография</t>
  </si>
  <si>
    <t>8.1</t>
  </si>
  <si>
    <t>8.1.1</t>
  </si>
  <si>
    <t>9</t>
  </si>
  <si>
    <t>Средства массовой информации</t>
  </si>
  <si>
    <t>1200</t>
  </si>
  <si>
    <t>9.1</t>
  </si>
  <si>
    <t>1202</t>
  </si>
  <si>
    <t>9.1.1</t>
  </si>
  <si>
    <t>10</t>
  </si>
  <si>
    <t>10.1</t>
  </si>
  <si>
    <t>Содержание ребенка в семье опекуна и приемной семье</t>
  </si>
  <si>
    <t>10.1.1</t>
  </si>
  <si>
    <t>III</t>
  </si>
  <si>
    <t>11.1.1</t>
  </si>
  <si>
    <t xml:space="preserve">Содержание и обеспечение деятельности учреждений </t>
  </si>
  <si>
    <t>0920600</t>
  </si>
  <si>
    <t>IV</t>
  </si>
  <si>
    <t>12.1</t>
  </si>
  <si>
    <t>12.1.1</t>
  </si>
  <si>
    <t xml:space="preserve">182 1 09 04040 01 0000 110 </t>
  </si>
  <si>
    <t xml:space="preserve">182 1 09 04000 00 0000 110 </t>
  </si>
  <si>
    <t xml:space="preserve">182 1 09 00000 00 0000 000 </t>
  </si>
  <si>
    <t>Приложение № 1</t>
  </si>
  <si>
    <t>6000101</t>
  </si>
  <si>
    <t>1.4</t>
  </si>
  <si>
    <t>1.4.1</t>
  </si>
  <si>
    <t>0106</t>
  </si>
  <si>
    <t>0020700</t>
  </si>
  <si>
    <t>Обеспечение деятельности финансовых и таможенных органов, и органов финансового (финансово-бюджетного) надзора</t>
  </si>
  <si>
    <t>Расходы на содержание и обеспечение деятельности органов финансового (финансово-бюджетного) надзора</t>
  </si>
  <si>
    <t>0900100</t>
  </si>
  <si>
    <t>Формирование архивных фондов органов местного самоуправления, муниципальных предприятий и учреждений</t>
  </si>
  <si>
    <t xml:space="preserve">182 1 05 01050 01 0000 110 </t>
  </si>
  <si>
    <t>Минимальный налог, зачисляемый в бюджеты субъектов Российской Федерации</t>
  </si>
  <si>
    <t>000 1 13 02993 03 0000 130</t>
  </si>
  <si>
    <t>000 1 13 02000 00 0000 130</t>
  </si>
  <si>
    <t>4.2</t>
  </si>
  <si>
    <t>4.2.1</t>
  </si>
  <si>
    <t>Общеэкономические вопросы</t>
  </si>
  <si>
    <t>Реализация государственной политики занятости населения</t>
  </si>
  <si>
    <t>5100100</t>
  </si>
  <si>
    <t>0401</t>
  </si>
  <si>
    <t>МКУ "Культурно-правовой центр "Коломенский"</t>
  </si>
  <si>
    <t xml:space="preserve">          Отчет об исполнении бюджета муниципального образования муниципальный округ Коломна </t>
  </si>
  <si>
    <t>Сумма (тыс. руб)</t>
  </si>
  <si>
    <t>Исполнено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</si>
  <si>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</si>
  <si>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</si>
  <si>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000 010 50000 00 0000 000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</si>
  <si>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</si>
  <si>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</si>
  <si>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</si>
  <si>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</si>
  <si>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</si>
  <si>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</si>
  <si>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Увеличение  прочих остатков  денежных средств  бюджетов внутригородских муниципальных образований Санкт-Петербурга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</si>
  <si>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</si>
  <si>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</si>
  <si>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</si>
  <si>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</si>
  <si>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</si>
  <si>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</si>
  <si>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Уменьшение  прочих остатков  денежных средств  бюджетов внутригородских муниципальных образований Санкт-Петербурга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</si>
  <si>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</si>
  <si>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</si>
  <si>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000 1 13 03000 00 0000 130</t>
  </si>
  <si>
    <t>000 1 13 03030 03 0000 130</t>
  </si>
  <si>
    <r>
      <t xml:space="preserve">Источники, </t>
    </r>
    <r>
      <rPr>
        <sz val="14"/>
        <rFont val="Times New Roman"/>
        <family val="1"/>
      </rPr>
      <t>в т.ч.</t>
    </r>
  </si>
  <si>
    <t>901 0 10 50201 03 0000 610</t>
  </si>
  <si>
    <t>901 0 10 50201 03 0000 510</t>
  </si>
  <si>
    <t>Приложение № 3</t>
  </si>
  <si>
    <t>121</t>
  </si>
  <si>
    <t>120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</si>
  <si>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</si>
  <si>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</si>
  <si>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</si>
  <si>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</si>
  <si>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</si>
  <si>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</si>
  <si>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закупки товаро, работ и услуг для муниципальных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</si>
  <si>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</si>
  <si>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</si>
  <si>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</si>
  <si>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321</t>
  </si>
  <si>
    <t>122</t>
  </si>
  <si>
    <t>850</t>
  </si>
  <si>
    <t>851</t>
  </si>
  <si>
    <t>852</t>
  </si>
  <si>
    <t>240</t>
  </si>
  <si>
    <t>242</t>
  </si>
  <si>
    <t>244</t>
  </si>
  <si>
    <t>2.3</t>
  </si>
  <si>
    <t>Резервные фонды</t>
  </si>
  <si>
    <t>Резервный фонд местной администрации</t>
  </si>
  <si>
    <t>Резервные средства</t>
  </si>
  <si>
    <t>2.3.1</t>
  </si>
  <si>
    <t>0111</t>
  </si>
  <si>
    <t>0700100</t>
  </si>
  <si>
    <t>870</t>
  </si>
  <si>
    <t>2.3.2</t>
  </si>
  <si>
    <t>630</t>
  </si>
  <si>
    <t>2.3.3</t>
  </si>
  <si>
    <t>2.3.4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</si>
  <si>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</si>
  <si>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</si>
  <si>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</si>
  <si>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3.2.4</t>
  </si>
  <si>
    <t>Ведомственная целевая программа по профилактике наркомании на территории муниципального образования</t>
  </si>
  <si>
    <t>7950500</t>
  </si>
  <si>
    <t>Субсидии юридическим лицам (кроме муниципальных учреждений) и физическим лицам - производителям товаров, работ, услуг</t>
  </si>
  <si>
    <t>Связь и информатика</t>
  </si>
  <si>
    <t>0410</t>
  </si>
  <si>
    <t>Содержание муниципальной информационной службы</t>
  </si>
  <si>
    <t>3300100</t>
  </si>
  <si>
    <t>810</t>
  </si>
  <si>
    <t>Благоустройство территории муниципального образования</t>
  </si>
  <si>
    <t>Муниципальная целевая программа по  благоустройству территории  муниципального образования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</si>
  <si>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</si>
  <si>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</si>
  <si>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</si>
  <si>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Профессиональная подготовка, переподготовка и повышение квалификации</t>
  </si>
  <si>
    <t>7.2</t>
  </si>
  <si>
    <t>7.2.1</t>
  </si>
  <si>
    <t>Организация местных и участие в организации и проведении городских праздничных и иных зрелищных мероприятий</t>
  </si>
  <si>
    <t>4400100</t>
  </si>
  <si>
    <t>Социальное обеспечение населения</t>
  </si>
  <si>
    <t>Социальная помощь, выплачиваемая местной администрацией</t>
  </si>
  <si>
    <t>Меры социальной поддержки населения по публичным нормативным обязательствам</t>
  </si>
  <si>
    <t>1003</t>
  </si>
  <si>
    <t>5050200</t>
  </si>
  <si>
    <t>314</t>
  </si>
  <si>
    <t>10.2</t>
  </si>
  <si>
    <t>10.2.1</t>
  </si>
  <si>
    <t>10.2.2</t>
  </si>
  <si>
    <t>10.2.3</t>
  </si>
  <si>
    <t>Расходы на содержание и обеспечение деятельности муниципальных служащих органа опеки и попечительства местной администрации</t>
  </si>
  <si>
    <t>11</t>
  </si>
  <si>
    <t>Физическая культура и спорт</t>
  </si>
  <si>
    <t xml:space="preserve">Ведомственная целевая программа по созданию условий для развития на территории МО массовой физической культуры и спорта </t>
  </si>
  <si>
    <t>1100</t>
  </si>
  <si>
    <t>1101</t>
  </si>
  <si>
    <t>7950700</t>
  </si>
  <si>
    <t>МКУ "Центр социально-экономического развития муниципального округа Коломна"</t>
  </si>
  <si>
    <t>111</t>
  </si>
  <si>
    <t>Расходы, связанные с финансированием программ в области защиты прав потребителей</t>
  </si>
  <si>
    <t>12.1.2</t>
  </si>
  <si>
    <t>0920700</t>
  </si>
  <si>
    <t>13.1</t>
  </si>
  <si>
    <t>13.1.1</t>
  </si>
  <si>
    <t>Содержание и обеспечение деятельности муниципальных учреждений, обеспечивающих предоставление услуг в сфре молодежной политики</t>
  </si>
  <si>
    <t>13.1.2</t>
  </si>
  <si>
    <t>Проведение мероприятий по военно-патриотическому воспитанию молодежи на территории муниципального образования</t>
  </si>
  <si>
    <t>4310300</t>
  </si>
  <si>
    <t>ДОХОДЫ ОТ ОКАЗАНИЯ ПЛАТНЫХ УСЛУГ (РАБОТ) И КОМПЕНСАЦИИ ЗАТРАТ ГОСУДАРСТВА</t>
  </si>
  <si>
    <t>Доходы от оказания платных услуг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</si>
  <si>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</si>
  <si>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Другие вопросы в области образования</t>
  </si>
  <si>
    <t>0709</t>
  </si>
  <si>
    <t>7950100</t>
  </si>
  <si>
    <t>Муниципальная целевая программа проведения досуговых мероприятий для жителеймуниципального образования</t>
  </si>
  <si>
    <t>7950200</t>
  </si>
  <si>
    <t>В.А. Савёлов</t>
  </si>
  <si>
    <t>к Решению муниципального совета МО Коломна</t>
  </si>
  <si>
    <t>МУНИЦИПАЛЬНОГО ОБРАЗОВАНИЯ МУНИЦИПАЛЬНЫЙ ОКРУГ КОЛОМНА  за  2013 год</t>
  </si>
  <si>
    <t xml:space="preserve">                          ПО РАСХОДАМ</t>
  </si>
  <si>
    <t>Глава МО Коломна</t>
  </si>
  <si>
    <t xml:space="preserve">                                        за   2013 год по доходам </t>
  </si>
  <si>
    <t>за  2013 года по источникам внутреннего покрытия дефицита  бюджета</t>
  </si>
  <si>
    <t xml:space="preserve">          Глава МО Коломна</t>
  </si>
  <si>
    <t xml:space="preserve">                                                                                                   к Решению муниципального совета МО Коломна</t>
  </si>
  <si>
    <t xml:space="preserve">                                                                                  Глава МО Коломна                                 В.А. Савёлов</t>
  </si>
  <si>
    <t>от 16.04.2014  № 266/90</t>
  </si>
  <si>
    <t xml:space="preserve">от 16.04.2014  № 266/90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</si>
</sst>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2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2"/>
    </font>
    <font>
      <sz val="9.5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 Narrow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18" applyNumberFormat="1" applyFont="1" applyBorder="1" applyAlignment="1">
      <alignment horizontal="left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shrinkToFit="1"/>
      <protection/>
    </xf>
    <xf numFmtId="49" fontId="10" fillId="0" borderId="1" xfId="18" applyNumberFormat="1" applyFont="1" applyBorder="1" applyAlignment="1">
      <alignment horizontal="center" vertical="center" wrapText="1" shrinkToFit="1"/>
      <protection/>
    </xf>
    <xf numFmtId="49" fontId="5" fillId="0" borderId="1" xfId="18" applyNumberFormat="1" applyFont="1" applyBorder="1" applyAlignment="1">
      <alignment horizontal="center" vertical="center" wrapText="1" shrinkToFit="1"/>
      <protection/>
    </xf>
    <xf numFmtId="49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 vertical="center"/>
      <protection/>
    </xf>
    <xf numFmtId="49" fontId="6" fillId="0" borderId="1" xfId="18" applyNumberFormat="1" applyFont="1" applyBorder="1">
      <alignment/>
      <protection/>
    </xf>
    <xf numFmtId="0" fontId="6" fillId="0" borderId="0" xfId="18" applyFont="1">
      <alignment/>
      <protection/>
    </xf>
    <xf numFmtId="49" fontId="6" fillId="0" borderId="0" xfId="18" applyNumberFormat="1" applyFont="1">
      <alignment/>
      <protection/>
    </xf>
    <xf numFmtId="0" fontId="6" fillId="0" borderId="0" xfId="18" applyNumberFormat="1" applyFont="1" applyAlignment="1">
      <alignment horizontal="center" vertical="center"/>
      <protection/>
    </xf>
    <xf numFmtId="2" fontId="8" fillId="0" borderId="1" xfId="18" applyNumberFormat="1" applyFont="1" applyBorder="1" applyAlignment="1">
      <alignment horizontal="center" vertical="center"/>
      <protection/>
    </xf>
    <xf numFmtId="2" fontId="8" fillId="0" borderId="1" xfId="18" applyNumberFormat="1" applyFont="1" applyBorder="1" applyAlignment="1">
      <alignment horizontal="center" vertical="center"/>
      <protection/>
    </xf>
    <xf numFmtId="2" fontId="8" fillId="0" borderId="2" xfId="18" applyNumberFormat="1" applyFont="1" applyBorder="1" applyAlignment="1">
      <alignment horizontal="center" vertical="center"/>
      <protection/>
    </xf>
    <xf numFmtId="0" fontId="5" fillId="0" borderId="0" xfId="19">
      <alignment/>
      <protection/>
    </xf>
    <xf numFmtId="0" fontId="5" fillId="0" borderId="1" xfId="19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15" fillId="0" borderId="1" xfId="19" applyFont="1" applyFill="1" applyBorder="1" applyAlignment="1">
      <alignment horizontal="left" wrapText="1"/>
      <protection/>
    </xf>
    <xf numFmtId="49" fontId="16" fillId="0" borderId="1" xfId="19" applyNumberFormat="1" applyFont="1" applyFill="1" applyBorder="1" applyAlignment="1">
      <alignment horizontal="center" vertical="center" wrapText="1"/>
      <protection/>
    </xf>
    <xf numFmtId="0" fontId="17" fillId="0" borderId="1" xfId="19" applyFont="1" applyFill="1" applyBorder="1" applyAlignment="1">
      <alignment horizontal="left" wrapText="1"/>
      <protection/>
    </xf>
    <xf numFmtId="0" fontId="16" fillId="0" borderId="1" xfId="19" applyFont="1" applyFill="1" applyBorder="1" applyAlignment="1">
      <alignment horizontal="center" vertical="center" wrapText="1"/>
      <protection/>
    </xf>
    <xf numFmtId="0" fontId="18" fillId="0" borderId="1" xfId="19" applyFont="1" applyFill="1" applyBorder="1" applyAlignment="1">
      <alignment horizontal="left" wrapText="1"/>
      <protection/>
    </xf>
    <xf numFmtId="0" fontId="19" fillId="2" borderId="1" xfId="0" applyFont="1" applyFill="1" applyBorder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19" applyFont="1" applyBorder="1">
      <alignment/>
      <protection/>
    </xf>
    <xf numFmtId="0" fontId="5" fillId="0" borderId="1" xfId="19" applyBorder="1">
      <alignment/>
      <protection/>
    </xf>
    <xf numFmtId="2" fontId="13" fillId="0" borderId="1" xfId="19" applyNumberFormat="1" applyFont="1" applyBorder="1" applyAlignment="1">
      <alignment horizontal="center" vertical="center"/>
      <protection/>
    </xf>
    <xf numFmtId="2" fontId="5" fillId="0" borderId="1" xfId="19" applyNumberFormat="1" applyBorder="1" applyAlignment="1">
      <alignment horizontal="center" vertical="center"/>
      <protection/>
    </xf>
    <xf numFmtId="2" fontId="13" fillId="0" borderId="1" xfId="19" applyNumberFormat="1" applyFont="1" applyBorder="1" applyAlignment="1">
      <alignment horizontal="center" vertical="center"/>
      <protection/>
    </xf>
    <xf numFmtId="2" fontId="20" fillId="0" borderId="1" xfId="19" applyNumberFormat="1" applyFont="1" applyBorder="1" applyAlignment="1">
      <alignment horizontal="center" vertical="center"/>
      <protection/>
    </xf>
    <xf numFmtId="0" fontId="18" fillId="0" borderId="1" xfId="19" applyFont="1" applyFill="1" applyBorder="1" applyAlignment="1">
      <alignment horizontal="left" vertical="center" wrapText="1"/>
      <protection/>
    </xf>
    <xf numFmtId="0" fontId="5" fillId="0" borderId="0" xfId="19" applyAlignment="1">
      <alignment horizontal="center"/>
      <protection/>
    </xf>
    <xf numFmtId="2" fontId="5" fillId="0" borderId="3" xfId="19" applyNumberFormat="1" applyBorder="1" applyAlignment="1">
      <alignment horizontal="center" vertical="center"/>
      <protection/>
    </xf>
    <xf numFmtId="0" fontId="19" fillId="2" borderId="3" xfId="0" applyFont="1" applyFill="1" applyBorder="1" applyAlignment="1">
      <alignment/>
    </xf>
    <xf numFmtId="2" fontId="13" fillId="0" borderId="3" xfId="19" applyNumberFormat="1" applyFont="1" applyBorder="1" applyAlignment="1">
      <alignment horizontal="center" vertical="center"/>
      <protection/>
    </xf>
    <xf numFmtId="2" fontId="5" fillId="0" borderId="3" xfId="19" applyNumberFormat="1" applyFont="1" applyBorder="1" applyAlignment="1">
      <alignment horizontal="center" vertical="center"/>
      <protection/>
    </xf>
    <xf numFmtId="0" fontId="19" fillId="2" borderId="4" xfId="0" applyFont="1" applyFill="1" applyBorder="1" applyAlignment="1">
      <alignment/>
    </xf>
    <xf numFmtId="0" fontId="10" fillId="0" borderId="1" xfId="19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2" fontId="8" fillId="0" borderId="3" xfId="18" applyNumberFormat="1" applyFont="1" applyBorder="1" applyAlignment="1">
      <alignment horizontal="center" vertical="center"/>
      <protection/>
    </xf>
    <xf numFmtId="2" fontId="6" fillId="0" borderId="3" xfId="18" applyNumberFormat="1" applyFont="1" applyBorder="1" applyAlignment="1">
      <alignment horizontal="center" vertical="center"/>
      <protection/>
    </xf>
    <xf numFmtId="2" fontId="8" fillId="0" borderId="3" xfId="18" applyNumberFormat="1" applyFont="1" applyBorder="1" applyAlignment="1">
      <alignment horizontal="center" vertical="center"/>
      <protection/>
    </xf>
    <xf numFmtId="2" fontId="6" fillId="0" borderId="3" xfId="18" applyNumberFormat="1" applyFont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 wrapText="1"/>
    </xf>
    <xf numFmtId="2" fontId="6" fillId="0" borderId="3" xfId="18" applyNumberFormat="1" applyFont="1" applyFill="1" applyBorder="1" applyAlignment="1">
      <alignment horizontal="center" vertical="center"/>
      <protection/>
    </xf>
    <xf numFmtId="167" fontId="0" fillId="0" borderId="1" xfId="0" applyNumberFormat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0" fontId="0" fillId="0" borderId="0" xfId="19" applyFont="1">
      <alignment/>
      <protection/>
    </xf>
    <xf numFmtId="0" fontId="21" fillId="0" borderId="3" xfId="19" applyFont="1" applyBorder="1" applyAlignment="1">
      <alignment horizontal="center" vertical="center" wrapText="1"/>
      <protection/>
    </xf>
    <xf numFmtId="0" fontId="18" fillId="0" borderId="0" xfId="19" applyFont="1">
      <alignment/>
      <protection/>
    </xf>
    <xf numFmtId="0" fontId="18" fillId="0" borderId="1" xfId="0" applyFont="1" applyBorder="1" applyAlignment="1">
      <alignment horizontal="left" vertical="center" wrapText="1"/>
    </xf>
    <xf numFmtId="2" fontId="5" fillId="2" borderId="1" xfId="19" applyNumberFormat="1" applyFill="1" applyBorder="1" applyAlignment="1">
      <alignment horizontal="center" vertical="center"/>
      <protection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justify"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1" xfId="18" applyNumberFormat="1" applyFont="1" applyFill="1" applyBorder="1">
      <alignment/>
      <protection/>
    </xf>
    <xf numFmtId="2" fontId="8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vertical="center" wrapText="1"/>
      <protection/>
    </xf>
    <xf numFmtId="49" fontId="11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vertical="center" wrapText="1"/>
      <protection/>
    </xf>
    <xf numFmtId="2" fontId="8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>
      <alignment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1" xfId="18" applyNumberFormat="1" applyFont="1" applyFill="1" applyBorder="1" applyAlignment="1">
      <alignment horizontal="centerContinuous" vertical="center" wrapText="1"/>
      <protection/>
    </xf>
    <xf numFmtId="49" fontId="6" fillId="0" borderId="1" xfId="18" applyNumberFormat="1" applyFont="1" applyFill="1" applyBorder="1" applyAlignment="1">
      <alignment horizontal="centerContinuous" vertical="center" wrapText="1"/>
      <protection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/>
      <protection/>
    </xf>
    <xf numFmtId="49" fontId="12" fillId="0" borderId="1" xfId="18" applyNumberFormat="1" applyFont="1" applyFill="1" applyBorder="1" applyAlignment="1">
      <alignment vertical="center" wrapText="1"/>
      <protection/>
    </xf>
    <xf numFmtId="0" fontId="6" fillId="0" borderId="1" xfId="18" applyFont="1" applyBorder="1">
      <alignment/>
      <protection/>
    </xf>
    <xf numFmtId="49" fontId="11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Border="1" applyAlignment="1">
      <alignment horizontal="center"/>
      <protection/>
    </xf>
    <xf numFmtId="0" fontId="22" fillId="0" borderId="0" xfId="19" applyFont="1">
      <alignment/>
      <protection/>
    </xf>
    <xf numFmtId="0" fontId="5" fillId="0" borderId="0" xfId="19" applyAlignment="1">
      <alignment horizontal="center" vertical="center" wrapText="1"/>
      <protection/>
    </xf>
    <xf numFmtId="167" fontId="8" fillId="0" borderId="1" xfId="18" applyNumberFormat="1" applyFont="1" applyBorder="1" applyAlignment="1">
      <alignment horizontal="center" vertical="center" wrapText="1"/>
      <protection/>
    </xf>
    <xf numFmtId="2" fontId="6" fillId="0" borderId="1" xfId="18" applyNumberFormat="1" applyFont="1" applyBorder="1" applyAlignment="1">
      <alignment horizontal="center" vertical="center"/>
      <protection/>
    </xf>
    <xf numFmtId="167" fontId="0" fillId="0" borderId="1" xfId="0" applyNumberFormat="1" applyFont="1" applyBorder="1" applyAlignment="1">
      <alignment horizontal="center" vertical="center"/>
    </xf>
    <xf numFmtId="2" fontId="8" fillId="0" borderId="3" xfId="18" applyNumberFormat="1" applyFont="1" applyFill="1" applyBorder="1" applyAlignment="1">
      <alignment horizontal="center" vertical="center"/>
      <protection/>
    </xf>
    <xf numFmtId="49" fontId="8" fillId="3" borderId="1" xfId="18" applyNumberFormat="1" applyFont="1" applyFill="1" applyBorder="1" applyAlignment="1">
      <alignment vertical="center" wrapText="1"/>
      <protection/>
    </xf>
    <xf numFmtId="49" fontId="8" fillId="3" borderId="1" xfId="18" applyNumberFormat="1" applyFont="1" applyFill="1" applyBorder="1" applyAlignment="1">
      <alignment horizontal="center" vertical="center" wrapText="1"/>
      <protection/>
    </xf>
    <xf numFmtId="49" fontId="8" fillId="3" borderId="1" xfId="18" applyNumberFormat="1" applyFont="1" applyFill="1" applyBorder="1" applyAlignment="1">
      <alignment horizontal="center" vertical="center"/>
      <protection/>
    </xf>
    <xf numFmtId="2" fontId="8" fillId="3" borderId="1" xfId="18" applyNumberFormat="1" applyFont="1" applyFill="1" applyBorder="1" applyAlignment="1">
      <alignment horizontal="center" vertical="center"/>
      <protection/>
    </xf>
    <xf numFmtId="2" fontId="8" fillId="3" borderId="3" xfId="18" applyNumberFormat="1" applyFont="1" applyFill="1" applyBorder="1" applyAlignment="1">
      <alignment horizontal="center" vertical="center"/>
      <protection/>
    </xf>
    <xf numFmtId="167" fontId="0" fillId="3" borderId="1" xfId="0" applyNumberFormat="1" applyFill="1" applyBorder="1" applyAlignment="1">
      <alignment horizontal="center" vertical="center"/>
    </xf>
    <xf numFmtId="49" fontId="8" fillId="3" borderId="1" xfId="18" applyNumberFormat="1" applyFont="1" applyFill="1" applyBorder="1" applyAlignment="1">
      <alignment horizontal="left" vertical="center" wrapText="1"/>
      <protection/>
    </xf>
    <xf numFmtId="49" fontId="8" fillId="3" borderId="1" xfId="18" applyNumberFormat="1" applyFont="1" applyFill="1" applyBorder="1" applyAlignment="1">
      <alignment horizontal="center" vertical="center" wrapText="1"/>
      <protection/>
    </xf>
    <xf numFmtId="49" fontId="8" fillId="3" borderId="1" xfId="18" applyNumberFormat="1" applyFont="1" applyFill="1" applyBorder="1" applyAlignment="1">
      <alignment horizontal="center" vertical="center"/>
      <protection/>
    </xf>
    <xf numFmtId="49" fontId="6" fillId="3" borderId="1" xfId="18" applyNumberFormat="1" applyFont="1" applyFill="1" applyBorder="1" applyAlignment="1">
      <alignment horizontal="center" vertical="center"/>
      <protection/>
    </xf>
    <xf numFmtId="2" fontId="8" fillId="3" borderId="1" xfId="18" applyNumberFormat="1" applyFont="1" applyFill="1" applyBorder="1" applyAlignment="1">
      <alignment horizontal="center" vertical="center"/>
      <protection/>
    </xf>
    <xf numFmtId="49" fontId="6" fillId="3" borderId="1" xfId="18" applyNumberFormat="1" applyFont="1" applyFill="1" applyBorder="1" applyAlignment="1">
      <alignment horizontal="centerContinuous" vertical="center" wrapText="1"/>
      <protection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2" fontId="8" fillId="3" borderId="3" xfId="18" applyNumberFormat="1" applyFont="1" applyFill="1" applyBorder="1" applyAlignment="1">
      <alignment horizontal="center" vertical="center"/>
      <protection/>
    </xf>
    <xf numFmtId="49" fontId="6" fillId="3" borderId="1" xfId="18" applyNumberFormat="1" applyFont="1" applyFill="1" applyBorder="1" applyAlignment="1">
      <alignment horizontal="center" vertical="center"/>
      <protection/>
    </xf>
    <xf numFmtId="49" fontId="6" fillId="3" borderId="1" xfId="18" applyNumberFormat="1" applyFont="1" applyFill="1" applyBorder="1" applyAlignment="1">
      <alignment horizontal="centerContinuous" vertical="center" wrapText="1"/>
      <protection/>
    </xf>
    <xf numFmtId="49" fontId="8" fillId="3" borderId="1" xfId="18" applyNumberFormat="1" applyFont="1" applyFill="1" applyBorder="1" applyAlignment="1">
      <alignment horizontal="center" vertical="center" wrapText="1" shrinkToFit="1"/>
      <protection/>
    </xf>
    <xf numFmtId="2" fontId="8" fillId="3" borderId="1" xfId="18" applyNumberFormat="1" applyFont="1" applyFill="1" applyBorder="1" applyAlignment="1">
      <alignment horizontal="center" vertical="center" wrapText="1"/>
      <protection/>
    </xf>
    <xf numFmtId="0" fontId="1" fillId="0" borderId="0" xfId="19" applyFont="1">
      <alignment/>
      <protection/>
    </xf>
    <xf numFmtId="167" fontId="0" fillId="0" borderId="1" xfId="0" applyNumberFormat="1" applyFill="1" applyBorder="1" applyAlignment="1">
      <alignment horizontal="center" vertical="center"/>
    </xf>
    <xf numFmtId="49" fontId="23" fillId="0" borderId="0" xfId="18" applyNumberFormat="1" applyFont="1" applyAlignment="1">
      <alignment/>
      <protection/>
    </xf>
    <xf numFmtId="49" fontId="8" fillId="0" borderId="0" xfId="18" applyNumberFormat="1" applyFont="1" applyAlignment="1">
      <alignment/>
      <protection/>
    </xf>
    <xf numFmtId="2" fontId="5" fillId="0" borderId="1" xfId="19" applyNumberFormat="1" applyBorder="1" applyAlignment="1">
      <alignment horizontal="center" vertical="center" wrapText="1"/>
      <protection/>
    </xf>
    <xf numFmtId="2" fontId="13" fillId="0" borderId="1" xfId="19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2" fontId="0" fillId="0" borderId="1" xfId="0" applyNumberForma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13" fillId="0" borderId="0" xfId="20" applyFont="1">
      <alignment/>
      <protection/>
    </xf>
    <xf numFmtId="0" fontId="20" fillId="0" borderId="0" xfId="19" applyFont="1" applyAlignment="1">
      <alignment horizontal="center" vertical="center" wrapText="1"/>
      <protection/>
    </xf>
    <xf numFmtId="0" fontId="20" fillId="0" borderId="0" xfId="19" applyFont="1" applyAlignment="1">
      <alignment/>
      <protection/>
    </xf>
    <xf numFmtId="0" fontId="5" fillId="0" borderId="1" xfId="19" applyFont="1" applyBorder="1">
      <alignment/>
      <protection/>
    </xf>
    <xf numFmtId="167" fontId="5" fillId="0" borderId="1" xfId="19" applyNumberFormat="1" applyFont="1" applyBorder="1" applyAlignment="1">
      <alignment horizontal="center" vertical="center"/>
      <protection/>
    </xf>
    <xf numFmtId="167" fontId="5" fillId="0" borderId="1" xfId="19" applyNumberFormat="1" applyBorder="1" applyAlignment="1">
      <alignment horizontal="center" vertical="center"/>
      <protection/>
    </xf>
    <xf numFmtId="1" fontId="13" fillId="0" borderId="1" xfId="19" applyNumberFormat="1" applyFont="1" applyBorder="1" applyAlignment="1">
      <alignment horizontal="center" vertical="center"/>
      <protection/>
    </xf>
    <xf numFmtId="1" fontId="5" fillId="0" borderId="1" xfId="19" applyNumberFormat="1" applyBorder="1" applyAlignment="1">
      <alignment horizontal="center" vertical="center"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1" fontId="5" fillId="0" borderId="0" xfId="19" applyNumberFormat="1">
      <alignment/>
      <protection/>
    </xf>
    <xf numFmtId="167" fontId="0" fillId="0" borderId="5" xfId="0" applyNumberFormat="1" applyBorder="1" applyAlignment="1">
      <alignment horizontal="center" vertical="center"/>
    </xf>
    <xf numFmtId="0" fontId="6" fillId="0" borderId="6" xfId="18" applyFont="1" applyBorder="1">
      <alignment/>
      <protection/>
    </xf>
    <xf numFmtId="49" fontId="6" fillId="0" borderId="6" xfId="18" applyNumberFormat="1" applyFont="1" applyBorder="1" applyAlignment="1">
      <alignment horizontal="center" vertical="center"/>
      <protection/>
    </xf>
    <xf numFmtId="49" fontId="6" fillId="0" borderId="6" xfId="18" applyNumberFormat="1" applyFont="1" applyBorder="1">
      <alignment/>
      <protection/>
    </xf>
    <xf numFmtId="0" fontId="8" fillId="0" borderId="6" xfId="18" applyFont="1" applyBorder="1" applyAlignment="1">
      <alignment horizontal="center"/>
      <protection/>
    </xf>
    <xf numFmtId="2" fontId="8" fillId="0" borderId="6" xfId="18" applyNumberFormat="1" applyFont="1" applyBorder="1" applyAlignment="1">
      <alignment horizontal="center" vertical="center"/>
      <protection/>
    </xf>
    <xf numFmtId="49" fontId="11" fillId="0" borderId="1" xfId="18" applyNumberFormat="1" applyFont="1" applyFill="1" applyBorder="1" applyAlignment="1">
      <alignment horizontal="left" vertical="center" wrapText="1"/>
      <protection/>
    </xf>
    <xf numFmtId="167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6" fillId="0" borderId="1" xfId="18" applyNumberFormat="1" applyFont="1" applyBorder="1" applyAlignment="1">
      <alignment horizontal="center" vertical="center"/>
      <protection/>
    </xf>
    <xf numFmtId="49" fontId="19" fillId="0" borderId="0" xfId="18" applyNumberFormat="1" applyFont="1" applyAlignment="1">
      <alignment horizontal="center" vertical="center"/>
      <protection/>
    </xf>
    <xf numFmtId="0" fontId="18" fillId="0" borderId="0" xfId="19" applyFont="1" applyAlignment="1">
      <alignment horizontal="center"/>
      <protection/>
    </xf>
    <xf numFmtId="0" fontId="17" fillId="0" borderId="0" xfId="19" applyFont="1" applyAlignment="1">
      <alignment horizontal="center"/>
      <protection/>
    </xf>
    <xf numFmtId="0" fontId="14" fillId="0" borderId="0" xfId="19" applyFont="1" applyAlignment="1">
      <alignment horizontal="center" vertical="center" wrapText="1"/>
      <protection/>
    </xf>
    <xf numFmtId="49" fontId="18" fillId="0" borderId="0" xfId="18" applyNumberFormat="1" applyFont="1" applyAlignment="1">
      <alignment horizontal="center"/>
      <protection/>
    </xf>
    <xf numFmtId="0" fontId="8" fillId="0" borderId="0" xfId="18" applyFont="1" applyAlignment="1">
      <alignment horizontal="center" vertical="center" wrapText="1"/>
      <protection/>
    </xf>
    <xf numFmtId="0" fontId="8" fillId="0" borderId="0" xfId="18" applyNumberFormat="1" applyFont="1" applyBorder="1" applyAlignment="1">
      <alignment horizontal="center" vertical="center" wrapText="1"/>
      <protection/>
    </xf>
    <xf numFmtId="0" fontId="20" fillId="0" borderId="0" xfId="19" applyFont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69"/>
  <sheetViews>
    <sheetView view="pageBreakPreview" zoomScaleSheetLayoutView="100" workbookViewId="0" topLeftCell="A1">
      <selection activeCell="C4" sqref="C4"/>
    </sheetView>
  </sheetViews>
  <sheetFormatPr defaultColWidth="8.796875" defaultRowHeight="15"/>
  <cols>
    <col min="1" max="1" width="58.3984375" style="19" customWidth="1"/>
    <col min="2" max="2" width="15.796875" style="19" customWidth="1"/>
    <col min="3" max="3" width="10.3984375" style="19" customWidth="1"/>
    <col min="4" max="4" width="12.8984375" style="19" customWidth="1"/>
    <col min="5" max="5" width="20.796875" style="19" customWidth="1"/>
    <col min="6" max="6" width="9" style="19" customWidth="1"/>
    <col min="7" max="16384" width="7.09765625" style="19" customWidth="1"/>
  </cols>
  <sheetData>
    <row r="1" spans="2:6" ht="15.75">
      <c r="B1" s="14"/>
      <c r="C1" s="56" t="s">
        <v>244</v>
      </c>
      <c r="D1" s="56"/>
      <c r="E1" s="56"/>
      <c r="F1" s="93"/>
    </row>
    <row r="2" spans="2:6" ht="15.75">
      <c r="B2" s="14"/>
      <c r="C2" s="56" t="s">
        <v>384</v>
      </c>
      <c r="D2" s="56"/>
      <c r="E2" s="56"/>
      <c r="F2" s="93"/>
    </row>
    <row r="3" spans="1:6" ht="15.75">
      <c r="A3" s="38"/>
      <c r="B3" s="14"/>
      <c r="C3" s="56" t="s">
        <v>393</v>
      </c>
      <c r="D3" s="56"/>
      <c r="E3" s="56"/>
      <c r="F3" s="93"/>
    </row>
    <row r="4" spans="1:5" ht="15">
      <c r="A4" s="38"/>
      <c r="B4" s="14"/>
      <c r="C4" s="54"/>
      <c r="D4" s="54"/>
      <c r="E4" s="54"/>
    </row>
    <row r="5" spans="1:5" ht="15">
      <c r="A5" s="38"/>
      <c r="B5" s="14"/>
      <c r="C5" s="54"/>
      <c r="D5" s="54"/>
      <c r="E5" s="54"/>
    </row>
    <row r="6" spans="1:6" ht="15.75">
      <c r="A6" s="38"/>
      <c r="B6" s="151" t="s">
        <v>390</v>
      </c>
      <c r="C6" s="151"/>
      <c r="D6" s="54"/>
      <c r="E6" s="148" t="s">
        <v>383</v>
      </c>
      <c r="F6" s="148"/>
    </row>
    <row r="7" spans="1:6" ht="15.75">
      <c r="A7" s="38"/>
      <c r="B7" s="119"/>
      <c r="C7" s="120"/>
      <c r="D7" s="117"/>
      <c r="E7" s="149"/>
      <c r="F7" s="149"/>
    </row>
    <row r="8" spans="1:5" ht="20.25" customHeight="1">
      <c r="A8" s="150" t="s">
        <v>159</v>
      </c>
      <c r="B8" s="150"/>
      <c r="C8" s="150"/>
      <c r="D8" s="150"/>
      <c r="E8" s="150"/>
    </row>
    <row r="9" spans="1:5" ht="20.25" customHeight="1">
      <c r="A9" s="150" t="s">
        <v>160</v>
      </c>
      <c r="B9" s="150"/>
      <c r="C9" s="150"/>
      <c r="D9" s="150"/>
      <c r="E9" s="150"/>
    </row>
    <row r="10" spans="1:5" ht="20.25">
      <c r="A10" s="150" t="s">
        <v>388</v>
      </c>
      <c r="B10" s="150"/>
      <c r="C10" s="150"/>
      <c r="D10" s="38"/>
      <c r="E10" s="38"/>
    </row>
    <row r="11" ht="6.75" customHeight="1"/>
    <row r="12" spans="1:5" ht="53.25" customHeight="1">
      <c r="A12" s="20" t="s">
        <v>85</v>
      </c>
      <c r="B12" s="20" t="s">
        <v>86</v>
      </c>
      <c r="C12" s="21" t="s">
        <v>133</v>
      </c>
      <c r="D12" s="55" t="s">
        <v>134</v>
      </c>
      <c r="E12" s="44" t="s">
        <v>136</v>
      </c>
    </row>
    <row r="13" spans="1:5" ht="19.5" customHeight="1">
      <c r="A13" s="22" t="s">
        <v>162</v>
      </c>
      <c r="B13" s="23" t="s">
        <v>87</v>
      </c>
      <c r="C13" s="33">
        <f>C14+C39+C36+C26+C54</f>
        <v>50446.9</v>
      </c>
      <c r="D13" s="33">
        <f>D14+D26+D39+D54</f>
        <v>49157.2</v>
      </c>
      <c r="E13" s="53">
        <f>D13/C13*100</f>
        <v>97.44345043996756</v>
      </c>
    </row>
    <row r="14" spans="1:5" ht="18">
      <c r="A14" s="24" t="s">
        <v>88</v>
      </c>
      <c r="B14" s="25" t="s">
        <v>89</v>
      </c>
      <c r="C14" s="33">
        <f>C15+C22+C25</f>
        <v>36076.9</v>
      </c>
      <c r="D14" s="33">
        <f>D15+D22</f>
        <v>34877.1</v>
      </c>
      <c r="E14" s="53">
        <f>D14/C14*100</f>
        <v>96.67432623091229</v>
      </c>
    </row>
    <row r="15" spans="1:5" ht="31.5">
      <c r="A15" s="26" t="s">
        <v>147</v>
      </c>
      <c r="B15" s="25" t="s">
        <v>163</v>
      </c>
      <c r="C15" s="35">
        <f>C16+C19</f>
        <v>28076.9</v>
      </c>
      <c r="D15" s="35">
        <f>D16+D19+D25</f>
        <v>30345.2</v>
      </c>
      <c r="E15" s="53">
        <f>D15/C15*100</f>
        <v>108.07888335250686</v>
      </c>
    </row>
    <row r="16" spans="1:5" ht="31.5">
      <c r="A16" s="26" t="s">
        <v>148</v>
      </c>
      <c r="B16" s="25" t="s">
        <v>164</v>
      </c>
      <c r="C16" s="35">
        <f>C17+C18</f>
        <v>24976.9</v>
      </c>
      <c r="D16" s="35">
        <f>D17+D18</f>
        <v>23942.800000000003</v>
      </c>
      <c r="E16" s="53">
        <f>D16/C16*100</f>
        <v>95.85977443157478</v>
      </c>
    </row>
    <row r="17" spans="1:5" ht="31.5">
      <c r="A17" s="26" t="s">
        <v>148</v>
      </c>
      <c r="B17" s="25" t="s">
        <v>165</v>
      </c>
      <c r="C17" s="34">
        <v>24976.9</v>
      </c>
      <c r="D17" s="39">
        <v>24160.4</v>
      </c>
      <c r="E17" s="32"/>
    </row>
    <row r="18" spans="1:5" ht="47.25">
      <c r="A18" s="26" t="s">
        <v>166</v>
      </c>
      <c r="B18" s="25" t="s">
        <v>167</v>
      </c>
      <c r="C18" s="34"/>
      <c r="D18" s="42">
        <v>-217.6</v>
      </c>
      <c r="E18" s="53"/>
    </row>
    <row r="19" spans="1:5" ht="31.5">
      <c r="A19" s="26" t="s">
        <v>149</v>
      </c>
      <c r="B19" s="25" t="s">
        <v>168</v>
      </c>
      <c r="C19" s="35">
        <f>C20+C21</f>
        <v>3100</v>
      </c>
      <c r="D19" s="35">
        <f>D20+D21</f>
        <v>3382.7999999999997</v>
      </c>
      <c r="E19" s="53">
        <f>D19/C19*100</f>
        <v>109.12258064516126</v>
      </c>
    </row>
    <row r="20" spans="1:5" ht="31.5">
      <c r="A20" s="26" t="s">
        <v>149</v>
      </c>
      <c r="B20" s="25" t="s">
        <v>169</v>
      </c>
      <c r="C20" s="34">
        <v>3100</v>
      </c>
      <c r="D20" s="39">
        <v>3485.7</v>
      </c>
      <c r="E20" s="32"/>
    </row>
    <row r="21" spans="1:5" ht="47.25">
      <c r="A21" s="26" t="s">
        <v>170</v>
      </c>
      <c r="B21" s="25" t="s">
        <v>171</v>
      </c>
      <c r="C21" s="34"/>
      <c r="D21" s="42">
        <v>-102.9</v>
      </c>
      <c r="E21" s="53"/>
    </row>
    <row r="22" spans="1:5" ht="18">
      <c r="A22" s="26" t="s">
        <v>172</v>
      </c>
      <c r="B22" s="25" t="s">
        <v>173</v>
      </c>
      <c r="C22" s="35">
        <f>C23+C24</f>
        <v>4800</v>
      </c>
      <c r="D22" s="35">
        <f>D23+D24</f>
        <v>4531.9</v>
      </c>
      <c r="E22" s="53">
        <f>D22/C22*100</f>
        <v>94.41458333333333</v>
      </c>
    </row>
    <row r="23" spans="1:5" ht="15.75">
      <c r="A23" s="26" t="s">
        <v>172</v>
      </c>
      <c r="B23" s="25" t="s">
        <v>174</v>
      </c>
      <c r="C23" s="34">
        <v>4800</v>
      </c>
      <c r="D23" s="39">
        <v>4545.5</v>
      </c>
      <c r="E23" s="32"/>
    </row>
    <row r="24" spans="1:5" ht="31.5">
      <c r="A24" s="26" t="s">
        <v>175</v>
      </c>
      <c r="B24" s="25" t="s">
        <v>176</v>
      </c>
      <c r="C24" s="34">
        <v>0</v>
      </c>
      <c r="D24" s="42">
        <v>-13.6</v>
      </c>
      <c r="E24" s="53"/>
    </row>
    <row r="25" spans="1:5" ht="31.5">
      <c r="A25" s="26" t="s">
        <v>255</v>
      </c>
      <c r="B25" s="25" t="s">
        <v>254</v>
      </c>
      <c r="C25" s="34">
        <v>3200</v>
      </c>
      <c r="D25" s="42">
        <v>3019.6</v>
      </c>
      <c r="E25" s="53"/>
    </row>
    <row r="26" spans="1:5" ht="18">
      <c r="A26" s="24" t="s">
        <v>90</v>
      </c>
      <c r="B26" s="25" t="s">
        <v>91</v>
      </c>
      <c r="C26" s="33">
        <f>C27</f>
        <v>11600</v>
      </c>
      <c r="D26" s="41">
        <f>D27</f>
        <v>11466.8</v>
      </c>
      <c r="E26" s="53">
        <f>D26/C26*100</f>
        <v>98.85172413793103</v>
      </c>
    </row>
    <row r="27" spans="1:5" ht="22.5" customHeight="1">
      <c r="A27" s="26" t="s">
        <v>92</v>
      </c>
      <c r="B27" s="25" t="s">
        <v>177</v>
      </c>
      <c r="C27" s="34">
        <f>C35</f>
        <v>11600</v>
      </c>
      <c r="D27" s="39">
        <f>D35</f>
        <v>11466.8</v>
      </c>
      <c r="E27" s="32"/>
    </row>
    <row r="28" spans="1:5" ht="47.25" customHeight="1" hidden="1">
      <c r="A28" s="26" t="s">
        <v>178</v>
      </c>
      <c r="B28" s="25" t="s">
        <v>93</v>
      </c>
      <c r="C28" s="34">
        <v>2500</v>
      </c>
      <c r="E28" s="32"/>
    </row>
    <row r="29" spans="1:5" ht="51" customHeight="1" hidden="1">
      <c r="A29" s="24" t="s">
        <v>94</v>
      </c>
      <c r="B29" s="25" t="s">
        <v>95</v>
      </c>
      <c r="C29" s="33">
        <f>C30</f>
        <v>0</v>
      </c>
      <c r="E29" s="32"/>
    </row>
    <row r="30" spans="1:5" ht="44.25" customHeight="1" hidden="1">
      <c r="A30" s="26" t="s">
        <v>96</v>
      </c>
      <c r="B30" s="25" t="s">
        <v>179</v>
      </c>
      <c r="C30" s="34">
        <f>C31</f>
        <v>0</v>
      </c>
      <c r="E30" s="32"/>
    </row>
    <row r="31" spans="1:5" ht="31.5" customHeight="1" hidden="1">
      <c r="A31" s="26" t="s">
        <v>180</v>
      </c>
      <c r="B31" s="25" t="s">
        <v>132</v>
      </c>
      <c r="C31" s="34">
        <v>0</v>
      </c>
      <c r="E31" s="32"/>
    </row>
    <row r="32" spans="1:5" ht="31.5" customHeight="1" hidden="1">
      <c r="A32" s="24" t="s">
        <v>97</v>
      </c>
      <c r="B32" s="25" t="s">
        <v>98</v>
      </c>
      <c r="C32" s="33">
        <v>0</v>
      </c>
      <c r="E32" s="32"/>
    </row>
    <row r="33" spans="1:5" ht="31.5" customHeight="1" hidden="1">
      <c r="A33" s="26" t="s">
        <v>99</v>
      </c>
      <c r="B33" s="25" t="s">
        <v>100</v>
      </c>
      <c r="C33" s="34">
        <v>0</v>
      </c>
      <c r="E33" s="32"/>
    </row>
    <row r="34" spans="1:5" ht="31.5" customHeight="1" hidden="1">
      <c r="A34" s="26" t="s">
        <v>101</v>
      </c>
      <c r="B34" s="25" t="s">
        <v>102</v>
      </c>
      <c r="C34" s="34">
        <v>0</v>
      </c>
      <c r="E34" s="32"/>
    </row>
    <row r="35" spans="1:5" ht="65.25" customHeight="1">
      <c r="A35" s="26" t="s">
        <v>178</v>
      </c>
      <c r="B35" s="25" t="s">
        <v>93</v>
      </c>
      <c r="C35" s="34">
        <v>11600</v>
      </c>
      <c r="D35" s="94">
        <v>11466.8</v>
      </c>
      <c r="E35" s="20"/>
    </row>
    <row r="36" spans="1:5" ht="50.25" customHeight="1">
      <c r="A36" s="24" t="s">
        <v>94</v>
      </c>
      <c r="B36" s="25" t="s">
        <v>243</v>
      </c>
      <c r="C36" s="35">
        <f>C37</f>
        <v>10</v>
      </c>
      <c r="D36" s="122">
        <f>D37</f>
        <v>0.1</v>
      </c>
      <c r="E36" s="53">
        <f>D36/C36*100</f>
        <v>1</v>
      </c>
    </row>
    <row r="37" spans="1:5" ht="26.25" customHeight="1">
      <c r="A37" s="26" t="s">
        <v>96</v>
      </c>
      <c r="B37" s="25" t="s">
        <v>242</v>
      </c>
      <c r="C37" s="34">
        <f>C38</f>
        <v>10</v>
      </c>
      <c r="D37" s="121">
        <f>D38</f>
        <v>0.1</v>
      </c>
      <c r="E37" s="20"/>
    </row>
    <row r="38" spans="1:5" ht="33.75" customHeight="1">
      <c r="A38" s="26" t="s">
        <v>180</v>
      </c>
      <c r="B38" s="25" t="s">
        <v>241</v>
      </c>
      <c r="C38" s="34">
        <v>10</v>
      </c>
      <c r="D38" s="121">
        <v>0.1</v>
      </c>
      <c r="E38" s="20"/>
    </row>
    <row r="39" spans="1:5" ht="31.5">
      <c r="A39" s="24" t="s">
        <v>375</v>
      </c>
      <c r="B39" s="25" t="s">
        <v>104</v>
      </c>
      <c r="C39" s="33">
        <f>C40</f>
        <v>10</v>
      </c>
      <c r="D39" s="41">
        <f>D40</f>
        <v>10</v>
      </c>
      <c r="E39" s="53">
        <f>D39/C39*100</f>
        <v>100</v>
      </c>
    </row>
    <row r="40" spans="1:5" ht="15.75">
      <c r="A40" s="26" t="s">
        <v>376</v>
      </c>
      <c r="B40" s="25" t="s">
        <v>257</v>
      </c>
      <c r="C40" s="34">
        <f>C41</f>
        <v>10</v>
      </c>
      <c r="D40" s="39">
        <f>D41</f>
        <v>10</v>
      </c>
      <c r="E40" s="32"/>
    </row>
    <row r="41" spans="1:5" ht="47.25">
      <c r="A41" s="26" t="s">
        <v>377</v>
      </c>
      <c r="B41" s="25" t="s">
        <v>256</v>
      </c>
      <c r="C41" s="34">
        <v>10</v>
      </c>
      <c r="D41" s="39">
        <v>10</v>
      </c>
      <c r="E41" s="32"/>
    </row>
    <row r="42" spans="1:5" ht="15.75" customHeight="1" hidden="1">
      <c r="A42" s="24" t="s">
        <v>103</v>
      </c>
      <c r="B42" s="25" t="s">
        <v>181</v>
      </c>
      <c r="C42" s="35">
        <f>C43</f>
        <v>380.4</v>
      </c>
      <c r="E42" s="32"/>
    </row>
    <row r="43" spans="1:5" ht="15.75" customHeight="1" hidden="1">
      <c r="A43" s="26" t="s">
        <v>105</v>
      </c>
      <c r="B43" s="25" t="s">
        <v>182</v>
      </c>
      <c r="C43" s="34">
        <f>C44</f>
        <v>380.4</v>
      </c>
      <c r="E43" s="32"/>
    </row>
    <row r="44" spans="1:5" ht="15.75" customHeight="1" hidden="1">
      <c r="A44" s="37" t="s">
        <v>183</v>
      </c>
      <c r="B44" s="25" t="s">
        <v>184</v>
      </c>
      <c r="C44" s="34">
        <v>380.4</v>
      </c>
      <c r="E44" s="32"/>
    </row>
    <row r="45" spans="1:5" ht="18.75" customHeight="1" hidden="1">
      <c r="A45" s="24" t="s">
        <v>107</v>
      </c>
      <c r="B45" s="25" t="s">
        <v>108</v>
      </c>
      <c r="C45" s="33">
        <f>C46+C47</f>
        <v>2500</v>
      </c>
      <c r="E45" s="32"/>
    </row>
    <row r="46" spans="1:5" ht="63" customHeight="1" hidden="1">
      <c r="A46" s="26" t="s">
        <v>109</v>
      </c>
      <c r="B46" s="25" t="s">
        <v>110</v>
      </c>
      <c r="C46" s="34">
        <v>600</v>
      </c>
      <c r="E46" s="32"/>
    </row>
    <row r="47" spans="1:7" s="29" customFormat="1" ht="31.5" customHeight="1" hidden="1">
      <c r="A47" s="26" t="s">
        <v>111</v>
      </c>
      <c r="B47" s="25" t="s">
        <v>112</v>
      </c>
      <c r="C47" s="34">
        <f>C48</f>
        <v>1900</v>
      </c>
      <c r="D47" s="40"/>
      <c r="E47" s="27"/>
      <c r="F47" s="43"/>
      <c r="G47" s="28">
        <f>G48</f>
        <v>168</v>
      </c>
    </row>
    <row r="48" spans="1:7" s="29" customFormat="1" ht="31.5" customHeight="1" hidden="1">
      <c r="A48" s="26" t="s">
        <v>113</v>
      </c>
      <c r="B48" s="25" t="s">
        <v>114</v>
      </c>
      <c r="C48" s="34">
        <v>1900</v>
      </c>
      <c r="D48" s="40"/>
      <c r="E48" s="27"/>
      <c r="F48" s="43"/>
      <c r="G48" s="28">
        <f>G49</f>
        <v>168</v>
      </c>
    </row>
    <row r="49" spans="1:7" s="29" customFormat="1" ht="31.5" customHeight="1" hidden="1">
      <c r="A49" s="24" t="s">
        <v>115</v>
      </c>
      <c r="B49" s="25" t="s">
        <v>116</v>
      </c>
      <c r="C49" s="33">
        <v>0</v>
      </c>
      <c r="D49" s="40"/>
      <c r="E49" s="27"/>
      <c r="F49" s="43"/>
      <c r="G49" s="28">
        <v>168</v>
      </c>
    </row>
    <row r="50" spans="1:5" ht="31.5" customHeight="1" hidden="1">
      <c r="A50" s="26" t="s">
        <v>117</v>
      </c>
      <c r="B50" s="25" t="s">
        <v>118</v>
      </c>
      <c r="C50" s="34">
        <v>0</v>
      </c>
      <c r="E50" s="32"/>
    </row>
    <row r="51" spans="1:5" ht="15.75" customHeight="1" hidden="1">
      <c r="A51" s="26" t="s">
        <v>119</v>
      </c>
      <c r="B51" s="25" t="s">
        <v>120</v>
      </c>
      <c r="C51" s="34">
        <v>0</v>
      </c>
      <c r="E51" s="32"/>
    </row>
    <row r="52" spans="1:5" ht="15.75" customHeight="1" hidden="1">
      <c r="A52" s="22" t="s">
        <v>121</v>
      </c>
      <c r="B52" s="25" t="s">
        <v>122</v>
      </c>
      <c r="C52" s="33">
        <v>100</v>
      </c>
      <c r="E52" s="32"/>
    </row>
    <row r="53" spans="1:5" ht="18.75" customHeight="1" hidden="1">
      <c r="A53" s="24" t="s">
        <v>123</v>
      </c>
      <c r="B53" s="25" t="s">
        <v>124</v>
      </c>
      <c r="C53" s="33">
        <v>0</v>
      </c>
      <c r="E53" s="32"/>
    </row>
    <row r="54" spans="1:5" ht="26.25" customHeight="1">
      <c r="A54" s="24" t="s">
        <v>107</v>
      </c>
      <c r="B54" s="25" t="s">
        <v>108</v>
      </c>
      <c r="C54" s="33">
        <f>C55+C56</f>
        <v>2750</v>
      </c>
      <c r="D54" s="33">
        <f>D55+D56</f>
        <v>2803.3</v>
      </c>
      <c r="E54" s="53">
        <f>D54/C54*100</f>
        <v>101.93818181818182</v>
      </c>
    </row>
    <row r="55" spans="1:5" ht="63" customHeight="1">
      <c r="A55" s="26" t="s">
        <v>109</v>
      </c>
      <c r="B55" s="25" t="s">
        <v>110</v>
      </c>
      <c r="C55" s="34">
        <v>350</v>
      </c>
      <c r="D55" s="20">
        <v>351.3</v>
      </c>
      <c r="E55" s="20"/>
    </row>
    <row r="56" spans="1:5" ht="36.75" customHeight="1">
      <c r="A56" s="26" t="s">
        <v>111</v>
      </c>
      <c r="B56" s="25" t="s">
        <v>112</v>
      </c>
      <c r="C56" s="34">
        <f>C57</f>
        <v>2400</v>
      </c>
      <c r="D56" s="20">
        <f>D57</f>
        <v>2452</v>
      </c>
      <c r="E56" s="20"/>
    </row>
    <row r="57" spans="1:5" ht="65.25" customHeight="1">
      <c r="A57" s="26" t="s">
        <v>113</v>
      </c>
      <c r="B57" s="25" t="s">
        <v>114</v>
      </c>
      <c r="C57" s="34">
        <v>2400</v>
      </c>
      <c r="D57" s="20">
        <v>2452</v>
      </c>
      <c r="E57" s="20"/>
    </row>
    <row r="58" spans="1:5" ht="18.75">
      <c r="A58" s="22" t="s">
        <v>121</v>
      </c>
      <c r="B58" s="25" t="s">
        <v>125</v>
      </c>
      <c r="C58" s="33">
        <f>C59</f>
        <v>12493.900000000001</v>
      </c>
      <c r="D58" s="41">
        <f>D59</f>
        <v>11154.300000000001</v>
      </c>
      <c r="E58" s="53">
        <f>D59/C59*100</f>
        <v>89.27796764821233</v>
      </c>
    </row>
    <row r="59" spans="1:5" ht="31.5">
      <c r="A59" s="24" t="s">
        <v>185</v>
      </c>
      <c r="B59" s="25" t="s">
        <v>126</v>
      </c>
      <c r="C59" s="33">
        <f>C60</f>
        <v>12493.900000000001</v>
      </c>
      <c r="D59" s="33">
        <f>D60</f>
        <v>11154.300000000001</v>
      </c>
      <c r="E59" s="32"/>
    </row>
    <row r="60" spans="1:5" ht="31.5">
      <c r="A60" s="30" t="s">
        <v>186</v>
      </c>
      <c r="B60" s="25" t="s">
        <v>127</v>
      </c>
      <c r="C60" s="35">
        <f>C61+C66</f>
        <v>12493.900000000001</v>
      </c>
      <c r="D60" s="35">
        <f>D61+D66</f>
        <v>11154.300000000001</v>
      </c>
      <c r="E60" s="53">
        <f>D60/C60*100</f>
        <v>89.27796764821233</v>
      </c>
    </row>
    <row r="61" spans="1:5" ht="31.5">
      <c r="A61" s="30" t="s">
        <v>187</v>
      </c>
      <c r="B61" s="25" t="s">
        <v>188</v>
      </c>
      <c r="C61" s="34">
        <f>C62</f>
        <v>2139.7</v>
      </c>
      <c r="D61" s="42">
        <f>D62</f>
        <v>2123.1</v>
      </c>
      <c r="E61" s="53">
        <f>D61/C61*100</f>
        <v>99.2241903070524</v>
      </c>
    </row>
    <row r="62" spans="1:5" ht="63">
      <c r="A62" s="57" t="s">
        <v>189</v>
      </c>
      <c r="B62" s="25" t="s">
        <v>190</v>
      </c>
      <c r="C62" s="34">
        <f>C63+C64</f>
        <v>2139.7</v>
      </c>
      <c r="D62" s="42">
        <f>D63+D64</f>
        <v>2123.1</v>
      </c>
      <c r="E62" s="32"/>
    </row>
    <row r="63" spans="1:5" ht="74.25" customHeight="1">
      <c r="A63" s="57" t="s">
        <v>191</v>
      </c>
      <c r="B63" s="25" t="s">
        <v>141</v>
      </c>
      <c r="C63" s="58">
        <v>2134.7</v>
      </c>
      <c r="D63" s="39">
        <v>2118.1</v>
      </c>
      <c r="E63" s="32"/>
    </row>
    <row r="64" spans="1:5" ht="94.5">
      <c r="A64" s="59" t="s">
        <v>192</v>
      </c>
      <c r="B64" s="25" t="s">
        <v>142</v>
      </c>
      <c r="C64" s="58">
        <v>5</v>
      </c>
      <c r="D64" s="39">
        <v>5</v>
      </c>
      <c r="E64" s="53"/>
    </row>
    <row r="65" spans="1:5" ht="47.25">
      <c r="A65" s="30" t="s">
        <v>193</v>
      </c>
      <c r="B65" s="25" t="s">
        <v>194</v>
      </c>
      <c r="C65" s="35">
        <f>C66</f>
        <v>10354.2</v>
      </c>
      <c r="D65" s="41">
        <f>D66</f>
        <v>9031.2</v>
      </c>
      <c r="E65" s="53">
        <f>D66/C66*100</f>
        <v>87.22257634583069</v>
      </c>
    </row>
    <row r="66" spans="1:5" ht="63">
      <c r="A66" s="30" t="s">
        <v>195</v>
      </c>
      <c r="B66" s="25" t="s">
        <v>128</v>
      </c>
      <c r="C66" s="34">
        <f>C67+C68</f>
        <v>10354.2</v>
      </c>
      <c r="D66" s="39">
        <f>D67+D68</f>
        <v>9031.2</v>
      </c>
      <c r="E66" s="32"/>
    </row>
    <row r="67" spans="1:5" ht="47.25">
      <c r="A67" s="60" t="s">
        <v>196</v>
      </c>
      <c r="B67" s="25" t="s">
        <v>129</v>
      </c>
      <c r="C67" s="58">
        <v>7483.2</v>
      </c>
      <c r="D67" s="39">
        <v>6160.2</v>
      </c>
      <c r="E67" s="32"/>
    </row>
    <row r="68" spans="1:5" ht="47.25">
      <c r="A68" s="57" t="s">
        <v>197</v>
      </c>
      <c r="B68" s="25" t="s">
        <v>130</v>
      </c>
      <c r="C68" s="58">
        <v>2871</v>
      </c>
      <c r="D68" s="39">
        <v>2871</v>
      </c>
      <c r="E68" s="32"/>
    </row>
    <row r="69" spans="1:5" ht="18">
      <c r="A69" s="31" t="s">
        <v>0</v>
      </c>
      <c r="B69" s="32"/>
      <c r="C69" s="36">
        <f>C13+C58</f>
        <v>62940.8</v>
      </c>
      <c r="D69" s="36">
        <f>D13+D58</f>
        <v>60311.5</v>
      </c>
      <c r="E69" s="53">
        <f>D69/C69*100</f>
        <v>95.82258249021302</v>
      </c>
    </row>
  </sheetData>
  <mergeCells count="6">
    <mergeCell ref="E6:F6"/>
    <mergeCell ref="E7:F7"/>
    <mergeCell ref="A10:C10"/>
    <mergeCell ref="A8:E8"/>
    <mergeCell ref="A9:E9"/>
    <mergeCell ref="B6:C6"/>
  </mergeCells>
  <printOptions/>
  <pageMargins left="0.53" right="0.23" top="0.53" bottom="0.24" header="0.17" footer="0.17"/>
  <pageSetup horizontalDpi="600" verticalDpi="600" orientation="portrait" paperSize="9" scale="6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48"/>
  <sheetViews>
    <sheetView view="pageBreakPreview" zoomScale="115" zoomScaleSheetLayoutView="115" workbookViewId="0" topLeftCell="A1">
      <selection activeCell="F4" sqref="F4"/>
    </sheetView>
  </sheetViews>
  <sheetFormatPr defaultColWidth="8.796875" defaultRowHeight="15"/>
  <cols>
    <col min="1" max="1" width="5.8984375" style="13" customWidth="1"/>
    <col min="2" max="2" width="31.8984375" style="13" customWidth="1"/>
    <col min="3" max="3" width="6.3984375" style="13" customWidth="1"/>
    <col min="4" max="4" width="6.3984375" style="11" bestFit="1" customWidth="1"/>
    <col min="5" max="5" width="7.8984375" style="14" customWidth="1"/>
    <col min="6" max="6" width="3.796875" style="14" customWidth="1"/>
    <col min="7" max="7" width="12.8984375" style="15" customWidth="1"/>
    <col min="8" max="8" width="9.296875" style="145" customWidth="1"/>
    <col min="10" max="10" width="0.1015625" style="0" customWidth="1"/>
    <col min="11" max="14" width="8.8984375" style="0" hidden="1" customWidth="1"/>
  </cols>
  <sheetData>
    <row r="1" spans="6:9" ht="15.75">
      <c r="F1" s="56" t="s">
        <v>145</v>
      </c>
      <c r="G1" s="56"/>
      <c r="H1" s="56"/>
      <c r="I1" s="93"/>
    </row>
    <row r="2" spans="5:9" ht="15.75">
      <c r="E2" s="148" t="s">
        <v>384</v>
      </c>
      <c r="F2" s="148"/>
      <c r="G2" s="148"/>
      <c r="H2" s="148"/>
      <c r="I2" s="148"/>
    </row>
    <row r="3" spans="6:9" ht="15.75">
      <c r="F3" s="56" t="s">
        <v>394</v>
      </c>
      <c r="G3" s="56"/>
      <c r="H3" s="56"/>
      <c r="I3" s="93"/>
    </row>
    <row r="4" spans="6:9" ht="15">
      <c r="F4" s="54"/>
      <c r="G4" s="54"/>
      <c r="H4" s="54"/>
      <c r="I4" s="19"/>
    </row>
    <row r="5" spans="6:9" ht="15">
      <c r="F5" s="54"/>
      <c r="G5" s="54"/>
      <c r="H5" s="54"/>
      <c r="I5" s="19"/>
    </row>
    <row r="6" spans="4:9" ht="15.75">
      <c r="D6" s="147"/>
      <c r="E6" s="119" t="s">
        <v>387</v>
      </c>
      <c r="F6" s="119"/>
      <c r="G6" s="117"/>
      <c r="H6" s="148" t="s">
        <v>383</v>
      </c>
      <c r="I6" s="148"/>
    </row>
    <row r="7" spans="6:9" ht="15">
      <c r="F7" s="54"/>
      <c r="G7" s="54"/>
      <c r="H7" s="54"/>
      <c r="I7" s="19"/>
    </row>
    <row r="8" spans="6:9" ht="15">
      <c r="F8" s="54"/>
      <c r="G8" s="54"/>
      <c r="H8" s="54"/>
      <c r="I8" s="19"/>
    </row>
    <row r="9" spans="1:9" ht="15" customHeight="1">
      <c r="A9" s="1"/>
      <c r="B9" s="152" t="s">
        <v>146</v>
      </c>
      <c r="C9" s="152"/>
      <c r="D9" s="152"/>
      <c r="E9" s="152"/>
      <c r="F9" s="152"/>
      <c r="G9" s="152"/>
      <c r="H9" s="152"/>
      <c r="I9" s="19"/>
    </row>
    <row r="10" spans="1:8" ht="15" customHeight="1">
      <c r="A10" s="153" t="s">
        <v>385</v>
      </c>
      <c r="B10" s="153"/>
      <c r="C10" s="153"/>
      <c r="D10" s="153"/>
      <c r="E10" s="153"/>
      <c r="F10" s="153"/>
      <c r="G10" s="153"/>
      <c r="H10" s="153"/>
    </row>
    <row r="11" spans="1:7" ht="15">
      <c r="A11" s="153" t="s">
        <v>386</v>
      </c>
      <c r="B11" s="153"/>
      <c r="C11" s="153"/>
      <c r="D11" s="153"/>
      <c r="E11" s="153"/>
      <c r="F11" s="153"/>
      <c r="G11" s="153"/>
    </row>
    <row r="12" spans="1:9" ht="84">
      <c r="A12" s="2" t="s">
        <v>1</v>
      </c>
      <c r="B12" s="3" t="s">
        <v>2</v>
      </c>
      <c r="C12" s="4" t="s">
        <v>3</v>
      </c>
      <c r="D12" s="5" t="s">
        <v>4</v>
      </c>
      <c r="E12" s="6" t="s">
        <v>5</v>
      </c>
      <c r="F12" s="6" t="s">
        <v>6</v>
      </c>
      <c r="G12" s="7" t="s">
        <v>7</v>
      </c>
      <c r="H12" s="45" t="s">
        <v>135</v>
      </c>
      <c r="I12" s="50" t="s">
        <v>136</v>
      </c>
    </row>
    <row r="13" spans="1:9" ht="15">
      <c r="A13" s="8" t="s">
        <v>8</v>
      </c>
      <c r="B13" s="115" t="s">
        <v>9</v>
      </c>
      <c r="C13" s="115" t="s">
        <v>12</v>
      </c>
      <c r="D13" s="115"/>
      <c r="E13" s="106"/>
      <c r="F13" s="106"/>
      <c r="G13" s="116">
        <f>G15+G18+G34+G31</f>
        <v>6019.200000000001</v>
      </c>
      <c r="H13" s="116">
        <f>H15+H18+H34+H31</f>
        <v>5788.1</v>
      </c>
      <c r="I13" s="104">
        <f>H13/G13*100</f>
        <v>96.16061935140881</v>
      </c>
    </row>
    <row r="14" spans="1:9" ht="15">
      <c r="A14" s="8" t="s">
        <v>10</v>
      </c>
      <c r="B14" s="63" t="s">
        <v>11</v>
      </c>
      <c r="C14" s="61" t="s">
        <v>12</v>
      </c>
      <c r="D14" s="64" t="s">
        <v>13</v>
      </c>
      <c r="E14" s="65"/>
      <c r="F14" s="61"/>
      <c r="G14" s="62">
        <f>G15+G18+G31+G34</f>
        <v>6019.200000000001</v>
      </c>
      <c r="H14" s="62">
        <f>H15+H18+H31+H34</f>
        <v>5788.1</v>
      </c>
      <c r="I14" s="95"/>
    </row>
    <row r="15" spans="1:9" ht="60">
      <c r="A15" s="61" t="s">
        <v>14</v>
      </c>
      <c r="B15" s="63" t="s">
        <v>198</v>
      </c>
      <c r="C15" s="61" t="s">
        <v>12</v>
      </c>
      <c r="D15" s="64" t="s">
        <v>15</v>
      </c>
      <c r="E15" s="66"/>
      <c r="F15" s="64"/>
      <c r="G15" s="67">
        <f>G16</f>
        <v>1036.6</v>
      </c>
      <c r="H15" s="16">
        <f>H16</f>
        <v>1035.9</v>
      </c>
      <c r="I15" s="52">
        <f>H15/G15*100</f>
        <v>99.93247154157825</v>
      </c>
    </row>
    <row r="16" spans="1:9" ht="28.5">
      <c r="A16" s="68" t="s">
        <v>16</v>
      </c>
      <c r="B16" s="69" t="s">
        <v>17</v>
      </c>
      <c r="C16" s="61" t="s">
        <v>12</v>
      </c>
      <c r="D16" s="64" t="s">
        <v>15</v>
      </c>
      <c r="E16" s="64" t="s">
        <v>18</v>
      </c>
      <c r="F16" s="64"/>
      <c r="G16" s="67">
        <f>G17</f>
        <v>1036.6</v>
      </c>
      <c r="H16" s="98">
        <f>H17</f>
        <v>1035.9</v>
      </c>
      <c r="I16" s="52"/>
    </row>
    <row r="17" spans="1:9" ht="28.5">
      <c r="A17" s="68"/>
      <c r="B17" s="70" t="s">
        <v>19</v>
      </c>
      <c r="C17" s="61" t="s">
        <v>12</v>
      </c>
      <c r="D17" s="71" t="s">
        <v>15</v>
      </c>
      <c r="E17" s="72" t="s">
        <v>18</v>
      </c>
      <c r="F17" s="71" t="s">
        <v>293</v>
      </c>
      <c r="G17" s="73">
        <v>1036.6</v>
      </c>
      <c r="H17" s="47">
        <v>1035.9</v>
      </c>
      <c r="I17" s="52"/>
    </row>
    <row r="18" spans="1:9" ht="84" customHeight="1">
      <c r="A18" s="61" t="s">
        <v>20</v>
      </c>
      <c r="B18" s="63" t="s">
        <v>150</v>
      </c>
      <c r="C18" s="61" t="s">
        <v>12</v>
      </c>
      <c r="D18" s="64" t="s">
        <v>21</v>
      </c>
      <c r="E18" s="64"/>
      <c r="F18" s="64"/>
      <c r="G18" s="67">
        <f>G19+G29</f>
        <v>4082</v>
      </c>
      <c r="H18" s="67">
        <f>H19+H29</f>
        <v>3878.9</v>
      </c>
      <c r="I18" s="52">
        <f>H18/G18*100</f>
        <v>95.02449779519844</v>
      </c>
    </row>
    <row r="19" spans="1:9" ht="57">
      <c r="A19" s="68" t="s">
        <v>22</v>
      </c>
      <c r="B19" s="69" t="s">
        <v>199</v>
      </c>
      <c r="C19" s="78" t="s">
        <v>12</v>
      </c>
      <c r="D19" s="72" t="s">
        <v>21</v>
      </c>
      <c r="E19" s="64" t="s">
        <v>23</v>
      </c>
      <c r="F19" s="74"/>
      <c r="G19" s="67">
        <f>G20+G23+G26</f>
        <v>3971.5</v>
      </c>
      <c r="H19" s="67">
        <f>H20+H23+H26</f>
        <v>3799</v>
      </c>
      <c r="I19" s="52">
        <f>H19/G19*100</f>
        <v>95.65655293969533</v>
      </c>
    </row>
    <row r="20" spans="1:9" ht="28.5">
      <c r="A20" s="68"/>
      <c r="B20" s="75" t="s">
        <v>295</v>
      </c>
      <c r="C20" s="78" t="s">
        <v>12</v>
      </c>
      <c r="D20" s="71" t="s">
        <v>21</v>
      </c>
      <c r="E20" s="72" t="s">
        <v>23</v>
      </c>
      <c r="F20" s="74" t="s">
        <v>294</v>
      </c>
      <c r="G20" s="76">
        <f>G21+G22</f>
        <v>2839</v>
      </c>
      <c r="H20" s="48">
        <f>H21+H22</f>
        <v>2720.3999999999996</v>
      </c>
      <c r="I20" s="52">
        <f>H20/G20*100</f>
        <v>95.8224727016555</v>
      </c>
    </row>
    <row r="21" spans="1:9" ht="28.5">
      <c r="A21" s="68"/>
      <c r="B21" s="70" t="s">
        <v>296</v>
      </c>
      <c r="C21" s="78" t="s">
        <v>12</v>
      </c>
      <c r="D21" s="71" t="s">
        <v>21</v>
      </c>
      <c r="E21" s="72" t="s">
        <v>23</v>
      </c>
      <c r="F21" s="71" t="s">
        <v>293</v>
      </c>
      <c r="G21" s="73">
        <v>2818</v>
      </c>
      <c r="H21" s="47">
        <v>2700.2</v>
      </c>
      <c r="I21" s="52"/>
    </row>
    <row r="22" spans="1:9" ht="28.5">
      <c r="A22" s="68"/>
      <c r="B22" s="70" t="s">
        <v>297</v>
      </c>
      <c r="C22" s="78" t="s">
        <v>12</v>
      </c>
      <c r="D22" s="71" t="s">
        <v>21</v>
      </c>
      <c r="E22" s="72" t="s">
        <v>23</v>
      </c>
      <c r="F22" s="71" t="s">
        <v>306</v>
      </c>
      <c r="G22" s="73">
        <v>21</v>
      </c>
      <c r="H22" s="47">
        <v>20.2</v>
      </c>
      <c r="I22" s="52"/>
    </row>
    <row r="23" spans="1:9" ht="28.5">
      <c r="A23" s="68"/>
      <c r="B23" s="75" t="s">
        <v>298</v>
      </c>
      <c r="C23" s="78" t="s">
        <v>12</v>
      </c>
      <c r="D23" s="71" t="s">
        <v>21</v>
      </c>
      <c r="E23" s="72" t="s">
        <v>23</v>
      </c>
      <c r="F23" s="74" t="s">
        <v>307</v>
      </c>
      <c r="G23" s="76">
        <f>G24+G25</f>
        <v>20.8</v>
      </c>
      <c r="H23" s="48">
        <f>H24+H25</f>
        <v>16.3</v>
      </c>
      <c r="I23" s="52">
        <f>H23/G23*100</f>
        <v>78.36538461538461</v>
      </c>
    </row>
    <row r="24" spans="1:9" ht="28.5">
      <c r="A24" s="68"/>
      <c r="B24" s="91" t="s">
        <v>299</v>
      </c>
      <c r="C24" s="78" t="s">
        <v>12</v>
      </c>
      <c r="D24" s="71" t="s">
        <v>21</v>
      </c>
      <c r="E24" s="72" t="s">
        <v>23</v>
      </c>
      <c r="F24" s="71" t="s">
        <v>308</v>
      </c>
      <c r="G24" s="73">
        <v>15.8</v>
      </c>
      <c r="H24" s="47">
        <v>12.7</v>
      </c>
      <c r="I24" s="52"/>
    </row>
    <row r="25" spans="1:9" ht="28.5">
      <c r="A25" s="68"/>
      <c r="B25" s="91" t="s">
        <v>300</v>
      </c>
      <c r="C25" s="78" t="s">
        <v>12</v>
      </c>
      <c r="D25" s="71" t="s">
        <v>21</v>
      </c>
      <c r="E25" s="72" t="s">
        <v>23</v>
      </c>
      <c r="F25" s="71" t="s">
        <v>309</v>
      </c>
      <c r="G25" s="73">
        <v>5</v>
      </c>
      <c r="H25" s="47">
        <v>3.6</v>
      </c>
      <c r="I25" s="52"/>
    </row>
    <row r="26" spans="1:9" ht="28.5">
      <c r="A26" s="68"/>
      <c r="B26" s="75" t="s">
        <v>301</v>
      </c>
      <c r="C26" s="78" t="s">
        <v>12</v>
      </c>
      <c r="D26" s="71" t="s">
        <v>21</v>
      </c>
      <c r="E26" s="72" t="s">
        <v>23</v>
      </c>
      <c r="F26" s="74" t="s">
        <v>310</v>
      </c>
      <c r="G26" s="76">
        <f>G27+G28</f>
        <v>1111.7</v>
      </c>
      <c r="H26" s="48">
        <f>H27+H28</f>
        <v>1062.3</v>
      </c>
      <c r="I26" s="52">
        <f>H26/G26*100</f>
        <v>95.55635513178015</v>
      </c>
    </row>
    <row r="27" spans="1:9" ht="42.75">
      <c r="A27" s="68"/>
      <c r="B27" s="91" t="s">
        <v>302</v>
      </c>
      <c r="C27" s="78" t="s">
        <v>12</v>
      </c>
      <c r="D27" s="71" t="s">
        <v>21</v>
      </c>
      <c r="E27" s="72" t="s">
        <v>23</v>
      </c>
      <c r="F27" s="71" t="s">
        <v>311</v>
      </c>
      <c r="G27" s="73">
        <v>181.6</v>
      </c>
      <c r="H27" s="47">
        <v>181.3</v>
      </c>
      <c r="I27" s="52"/>
    </row>
    <row r="28" spans="1:9" ht="28.5">
      <c r="A28" s="68"/>
      <c r="B28" s="91" t="s">
        <v>303</v>
      </c>
      <c r="C28" s="78" t="s">
        <v>12</v>
      </c>
      <c r="D28" s="71" t="s">
        <v>21</v>
      </c>
      <c r="E28" s="72" t="s">
        <v>23</v>
      </c>
      <c r="F28" s="71" t="s">
        <v>312</v>
      </c>
      <c r="G28" s="73">
        <v>930.1</v>
      </c>
      <c r="H28" s="47">
        <v>881</v>
      </c>
      <c r="I28" s="52"/>
    </row>
    <row r="29" spans="1:9" ht="71.25">
      <c r="A29" s="9" t="s">
        <v>24</v>
      </c>
      <c r="B29" s="75" t="s">
        <v>200</v>
      </c>
      <c r="C29" s="61" t="s">
        <v>12</v>
      </c>
      <c r="D29" s="74" t="s">
        <v>21</v>
      </c>
      <c r="E29" s="74" t="s">
        <v>25</v>
      </c>
      <c r="F29" s="71"/>
      <c r="G29" s="76">
        <f>G30</f>
        <v>110.5</v>
      </c>
      <c r="H29" s="48">
        <f>H30</f>
        <v>79.9</v>
      </c>
      <c r="I29" s="52">
        <f>H29/G29*100</f>
        <v>72.30769230769232</v>
      </c>
    </row>
    <row r="30" spans="1:9" ht="57">
      <c r="A30" s="9"/>
      <c r="B30" s="70" t="s">
        <v>304</v>
      </c>
      <c r="C30" s="61" t="s">
        <v>12</v>
      </c>
      <c r="D30" s="71" t="s">
        <v>21</v>
      </c>
      <c r="E30" s="72" t="s">
        <v>25</v>
      </c>
      <c r="F30" s="74" t="s">
        <v>305</v>
      </c>
      <c r="G30" s="73">
        <v>110.5</v>
      </c>
      <c r="H30" s="47">
        <v>79.9</v>
      </c>
      <c r="I30" s="52"/>
    </row>
    <row r="31" spans="1:9" ht="60">
      <c r="A31" s="61" t="s">
        <v>26</v>
      </c>
      <c r="B31" s="82" t="s">
        <v>250</v>
      </c>
      <c r="C31" s="61" t="s">
        <v>12</v>
      </c>
      <c r="D31" s="74" t="s">
        <v>248</v>
      </c>
      <c r="E31" s="72"/>
      <c r="F31" s="71"/>
      <c r="G31" s="76">
        <f>G32</f>
        <v>840.6</v>
      </c>
      <c r="H31" s="48">
        <f>H32</f>
        <v>828.3</v>
      </c>
      <c r="I31" s="52">
        <f>H31/G31*100</f>
        <v>98.53675945753034</v>
      </c>
    </row>
    <row r="32" spans="1:9" ht="42.75">
      <c r="A32" s="9" t="s">
        <v>28</v>
      </c>
      <c r="B32" s="75" t="s">
        <v>251</v>
      </c>
      <c r="C32" s="78" t="s">
        <v>12</v>
      </c>
      <c r="D32" s="72" t="s">
        <v>248</v>
      </c>
      <c r="E32" s="74" t="s">
        <v>249</v>
      </c>
      <c r="F32" s="71"/>
      <c r="G32" s="73">
        <f>G33</f>
        <v>840.6</v>
      </c>
      <c r="H32" s="47">
        <f>H33</f>
        <v>828.3</v>
      </c>
      <c r="I32" s="52"/>
    </row>
    <row r="33" spans="1:9" ht="28.5">
      <c r="A33" s="9"/>
      <c r="B33" s="70" t="s">
        <v>19</v>
      </c>
      <c r="C33" s="78" t="s">
        <v>12</v>
      </c>
      <c r="D33" s="71" t="s">
        <v>248</v>
      </c>
      <c r="E33" s="72" t="s">
        <v>249</v>
      </c>
      <c r="F33" s="74" t="s">
        <v>293</v>
      </c>
      <c r="G33" s="73">
        <v>840.6</v>
      </c>
      <c r="H33" s="47">
        <v>828.3</v>
      </c>
      <c r="I33" s="52"/>
    </row>
    <row r="34" spans="1:9" ht="30">
      <c r="A34" s="61" t="s">
        <v>246</v>
      </c>
      <c r="B34" s="63" t="s">
        <v>27</v>
      </c>
      <c r="C34" s="61" t="s">
        <v>12</v>
      </c>
      <c r="D34" s="64" t="s">
        <v>201</v>
      </c>
      <c r="E34" s="71"/>
      <c r="F34" s="71"/>
      <c r="G34" s="67">
        <f>G35</f>
        <v>60</v>
      </c>
      <c r="H34" s="46">
        <f>H35</f>
        <v>45</v>
      </c>
      <c r="I34" s="52">
        <f>H34/G34*100</f>
        <v>75</v>
      </c>
    </row>
    <row r="35" spans="1:9" ht="71.25">
      <c r="A35" s="68" t="s">
        <v>247</v>
      </c>
      <c r="B35" s="75" t="s">
        <v>202</v>
      </c>
      <c r="C35" s="78" t="s">
        <v>12</v>
      </c>
      <c r="D35" s="72" t="s">
        <v>201</v>
      </c>
      <c r="E35" s="74" t="s">
        <v>131</v>
      </c>
      <c r="F35" s="71"/>
      <c r="G35" s="77">
        <f>G36</f>
        <v>60</v>
      </c>
      <c r="H35" s="49">
        <f>H36</f>
        <v>45</v>
      </c>
      <c r="I35" s="52"/>
    </row>
    <row r="36" spans="1:9" ht="28.5">
      <c r="A36" s="68"/>
      <c r="B36" s="70" t="s">
        <v>300</v>
      </c>
      <c r="C36" s="78" t="s">
        <v>12</v>
      </c>
      <c r="D36" s="71" t="s">
        <v>201</v>
      </c>
      <c r="E36" s="71" t="s">
        <v>131</v>
      </c>
      <c r="F36" s="74" t="s">
        <v>309</v>
      </c>
      <c r="G36" s="77">
        <v>60</v>
      </c>
      <c r="H36" s="49">
        <v>45</v>
      </c>
      <c r="I36" s="52"/>
    </row>
    <row r="37" spans="1:9" ht="30">
      <c r="A37" s="61" t="s">
        <v>30</v>
      </c>
      <c r="B37" s="115" t="s">
        <v>31</v>
      </c>
      <c r="C37" s="106" t="s">
        <v>33</v>
      </c>
      <c r="D37" s="108"/>
      <c r="E37" s="108"/>
      <c r="F37" s="108"/>
      <c r="G37" s="109">
        <f>G38+G64+G101+G109+G85+G94+G77+G90+G105+G121+G124+G136</f>
        <v>63576.600000000006</v>
      </c>
      <c r="H37" s="109">
        <f>H38+H64+H101+H109+H85+H94+H77+H90+H105+H121+H124+H136</f>
        <v>60455.6</v>
      </c>
      <c r="I37" s="104">
        <f>H37/G37*100</f>
        <v>95.09096113979042</v>
      </c>
    </row>
    <row r="38" spans="1:9" ht="15">
      <c r="A38" s="61" t="s">
        <v>32</v>
      </c>
      <c r="B38" s="63" t="s">
        <v>11</v>
      </c>
      <c r="C38" s="61" t="s">
        <v>33</v>
      </c>
      <c r="D38" s="64" t="s">
        <v>13</v>
      </c>
      <c r="E38" s="71"/>
      <c r="F38" s="71"/>
      <c r="G38" s="67">
        <f>G39+G55+G52</f>
        <v>8339</v>
      </c>
      <c r="H38" s="46">
        <f>H39+H55</f>
        <v>7929.900000000001</v>
      </c>
      <c r="I38" s="52"/>
    </row>
    <row r="39" spans="1:9" ht="90">
      <c r="A39" s="61" t="s">
        <v>34</v>
      </c>
      <c r="B39" s="63" t="s">
        <v>203</v>
      </c>
      <c r="C39" s="61" t="s">
        <v>33</v>
      </c>
      <c r="D39" s="64" t="s">
        <v>35</v>
      </c>
      <c r="E39" s="71"/>
      <c r="F39" s="71"/>
      <c r="G39" s="67">
        <f>G50+G42+G40</f>
        <v>6655.8</v>
      </c>
      <c r="H39" s="67">
        <f>H50+H42+H40</f>
        <v>6448.3</v>
      </c>
      <c r="I39" s="118"/>
    </row>
    <row r="40" spans="1:9" ht="42.75">
      <c r="A40" s="68" t="s">
        <v>36</v>
      </c>
      <c r="B40" s="75" t="s">
        <v>37</v>
      </c>
      <c r="C40" s="78" t="s">
        <v>33</v>
      </c>
      <c r="D40" s="71" t="s">
        <v>35</v>
      </c>
      <c r="E40" s="71" t="s">
        <v>38</v>
      </c>
      <c r="F40" s="71"/>
      <c r="G40" s="67">
        <f>G41</f>
        <v>981.1</v>
      </c>
      <c r="H40" s="67">
        <f>H41</f>
        <v>955.7</v>
      </c>
      <c r="I40" s="52">
        <f>H40/G40*100</f>
        <v>97.4110692080318</v>
      </c>
    </row>
    <row r="41" spans="1:9" ht="28.5">
      <c r="A41" s="68"/>
      <c r="B41" s="70" t="s">
        <v>296</v>
      </c>
      <c r="C41" s="78" t="s">
        <v>33</v>
      </c>
      <c r="D41" s="71" t="s">
        <v>35</v>
      </c>
      <c r="E41" s="71" t="s">
        <v>38</v>
      </c>
      <c r="F41" s="74" t="s">
        <v>293</v>
      </c>
      <c r="G41" s="73">
        <v>981.1</v>
      </c>
      <c r="H41" s="47">
        <v>955.7</v>
      </c>
      <c r="I41" s="52"/>
    </row>
    <row r="42" spans="1:9" ht="42.75">
      <c r="A42" s="68" t="s">
        <v>39</v>
      </c>
      <c r="B42" s="79" t="s">
        <v>40</v>
      </c>
      <c r="C42" s="78" t="s">
        <v>33</v>
      </c>
      <c r="D42" s="71" t="s">
        <v>35</v>
      </c>
      <c r="E42" s="71" t="s">
        <v>204</v>
      </c>
      <c r="F42" s="71"/>
      <c r="G42" s="67">
        <f>G43+G44+G47</f>
        <v>5669.7</v>
      </c>
      <c r="H42" s="67">
        <f>H43+H44+H47</f>
        <v>5487.6</v>
      </c>
      <c r="I42" s="52">
        <f>H42/G42*100</f>
        <v>96.7881898513149</v>
      </c>
    </row>
    <row r="43" spans="1:9" ht="28.5">
      <c r="A43" s="68"/>
      <c r="B43" s="70" t="s">
        <v>296</v>
      </c>
      <c r="C43" s="78" t="s">
        <v>33</v>
      </c>
      <c r="D43" s="71" t="s">
        <v>35</v>
      </c>
      <c r="E43" s="71" t="s">
        <v>204</v>
      </c>
      <c r="F43" s="74" t="s">
        <v>293</v>
      </c>
      <c r="G43" s="73">
        <v>4852.8</v>
      </c>
      <c r="H43" s="51">
        <v>4684.3</v>
      </c>
      <c r="I43" s="52"/>
    </row>
    <row r="44" spans="1:9" ht="28.5">
      <c r="A44" s="68"/>
      <c r="B44" s="75" t="s">
        <v>301</v>
      </c>
      <c r="C44" s="78" t="s">
        <v>33</v>
      </c>
      <c r="D44" s="71" t="s">
        <v>35</v>
      </c>
      <c r="E44" s="71" t="s">
        <v>204</v>
      </c>
      <c r="F44" s="74" t="s">
        <v>310</v>
      </c>
      <c r="G44" s="76">
        <f>G45+G46</f>
        <v>788.9</v>
      </c>
      <c r="H44" s="76">
        <f>H45+H46</f>
        <v>776</v>
      </c>
      <c r="I44" s="52">
        <f>H44/G44*100</f>
        <v>98.3648117632146</v>
      </c>
    </row>
    <row r="45" spans="1:9" ht="42.75">
      <c r="A45" s="68"/>
      <c r="B45" s="70" t="s">
        <v>302</v>
      </c>
      <c r="C45" s="78" t="s">
        <v>33</v>
      </c>
      <c r="D45" s="71" t="s">
        <v>35</v>
      </c>
      <c r="E45" s="71" t="s">
        <v>204</v>
      </c>
      <c r="F45" s="71" t="s">
        <v>311</v>
      </c>
      <c r="G45" s="73">
        <v>446.7</v>
      </c>
      <c r="H45" s="51">
        <v>440.2</v>
      </c>
      <c r="I45" s="52"/>
    </row>
    <row r="46" spans="1:9" ht="28.5">
      <c r="A46" s="68"/>
      <c r="B46" s="70" t="s">
        <v>303</v>
      </c>
      <c r="C46" s="78" t="s">
        <v>33</v>
      </c>
      <c r="D46" s="71" t="s">
        <v>35</v>
      </c>
      <c r="E46" s="71" t="s">
        <v>204</v>
      </c>
      <c r="F46" s="71" t="s">
        <v>312</v>
      </c>
      <c r="G46" s="73">
        <v>342.2</v>
      </c>
      <c r="H46" s="51">
        <v>335.8</v>
      </c>
      <c r="I46" s="52"/>
    </row>
    <row r="47" spans="1:9" ht="28.5">
      <c r="A47" s="68"/>
      <c r="B47" s="75" t="s">
        <v>298</v>
      </c>
      <c r="C47" s="78" t="s">
        <v>33</v>
      </c>
      <c r="D47" s="71" t="s">
        <v>35</v>
      </c>
      <c r="E47" s="71" t="s">
        <v>204</v>
      </c>
      <c r="F47" s="74" t="s">
        <v>307</v>
      </c>
      <c r="G47" s="76">
        <f>G48+G49</f>
        <v>28</v>
      </c>
      <c r="H47" s="76">
        <f>H48+H49</f>
        <v>27.3</v>
      </c>
      <c r="I47" s="52">
        <f>H47/G47*100</f>
        <v>97.5</v>
      </c>
    </row>
    <row r="48" spans="1:9" ht="28.5">
      <c r="A48" s="68"/>
      <c r="B48" s="91" t="s">
        <v>299</v>
      </c>
      <c r="C48" s="78" t="s">
        <v>33</v>
      </c>
      <c r="D48" s="71" t="s">
        <v>35</v>
      </c>
      <c r="E48" s="71" t="s">
        <v>204</v>
      </c>
      <c r="F48" s="71" t="s">
        <v>308</v>
      </c>
      <c r="G48" s="73">
        <v>27.9</v>
      </c>
      <c r="H48" s="51">
        <v>27.3</v>
      </c>
      <c r="I48" s="52"/>
    </row>
    <row r="49" spans="1:9" ht="28.5">
      <c r="A49" s="68"/>
      <c r="B49" s="91" t="s">
        <v>300</v>
      </c>
      <c r="C49" s="78" t="s">
        <v>33</v>
      </c>
      <c r="D49" s="71" t="s">
        <v>35</v>
      </c>
      <c r="E49" s="71" t="s">
        <v>204</v>
      </c>
      <c r="F49" s="71" t="s">
        <v>309</v>
      </c>
      <c r="G49" s="73">
        <v>0.1</v>
      </c>
      <c r="H49" s="51">
        <v>0</v>
      </c>
      <c r="I49" s="52"/>
    </row>
    <row r="50" spans="1:9" ht="85.5">
      <c r="A50" s="68"/>
      <c r="B50" s="75" t="s">
        <v>205</v>
      </c>
      <c r="C50" s="78" t="s">
        <v>33</v>
      </c>
      <c r="D50" s="71" t="s">
        <v>35</v>
      </c>
      <c r="E50" s="71" t="s">
        <v>140</v>
      </c>
      <c r="F50" s="71"/>
      <c r="G50" s="76">
        <f>G51</f>
        <v>5</v>
      </c>
      <c r="H50" s="76">
        <f>H51</f>
        <v>5</v>
      </c>
      <c r="I50" s="52">
        <f>H50/G50*100</f>
        <v>100</v>
      </c>
    </row>
    <row r="51" spans="1:9" ht="57">
      <c r="A51" s="68"/>
      <c r="B51" s="70" t="s">
        <v>42</v>
      </c>
      <c r="C51" s="78" t="s">
        <v>33</v>
      </c>
      <c r="D51" s="71" t="s">
        <v>35</v>
      </c>
      <c r="E51" s="71" t="s">
        <v>140</v>
      </c>
      <c r="F51" s="74" t="s">
        <v>43</v>
      </c>
      <c r="G51" s="73">
        <v>5</v>
      </c>
      <c r="H51" s="47">
        <v>5</v>
      </c>
      <c r="I51" s="52"/>
    </row>
    <row r="52" spans="1:9" ht="15">
      <c r="A52" s="81" t="s">
        <v>44</v>
      </c>
      <c r="B52" s="75" t="s">
        <v>314</v>
      </c>
      <c r="C52" s="78" t="s">
        <v>33</v>
      </c>
      <c r="D52" s="74" t="s">
        <v>318</v>
      </c>
      <c r="E52" s="71"/>
      <c r="F52" s="71"/>
      <c r="G52" s="73">
        <f>G53</f>
        <v>0</v>
      </c>
      <c r="H52" s="47">
        <f>H53</f>
        <v>0</v>
      </c>
      <c r="I52" s="52"/>
    </row>
    <row r="53" spans="1:9" ht="28.5">
      <c r="A53" s="68"/>
      <c r="B53" s="75" t="s">
        <v>315</v>
      </c>
      <c r="C53" s="78" t="s">
        <v>33</v>
      </c>
      <c r="D53" s="71" t="s">
        <v>318</v>
      </c>
      <c r="E53" s="74" t="s">
        <v>319</v>
      </c>
      <c r="F53" s="71"/>
      <c r="G53" s="73">
        <f>G54</f>
        <v>0</v>
      </c>
      <c r="H53" s="47">
        <f>H54</f>
        <v>0</v>
      </c>
      <c r="I53" s="52"/>
    </row>
    <row r="54" spans="1:9" ht="15">
      <c r="A54" s="68"/>
      <c r="B54" s="75" t="s">
        <v>316</v>
      </c>
      <c r="C54" s="78" t="s">
        <v>33</v>
      </c>
      <c r="D54" s="71" t="s">
        <v>318</v>
      </c>
      <c r="E54" s="71" t="s">
        <v>319</v>
      </c>
      <c r="F54" s="74" t="s">
        <v>320</v>
      </c>
      <c r="G54" s="76">
        <v>0</v>
      </c>
      <c r="H54" s="47">
        <v>0</v>
      </c>
      <c r="I54" s="52"/>
    </row>
    <row r="55" spans="1:9" ht="30">
      <c r="A55" s="61" t="s">
        <v>313</v>
      </c>
      <c r="B55" s="105" t="s">
        <v>27</v>
      </c>
      <c r="C55" s="106" t="s">
        <v>33</v>
      </c>
      <c r="D55" s="107" t="s">
        <v>201</v>
      </c>
      <c r="E55" s="108"/>
      <c r="F55" s="108"/>
      <c r="G55" s="109">
        <f>G58+G60+G62+G56</f>
        <v>1683.2</v>
      </c>
      <c r="H55" s="103">
        <f>H58+H60+H62+H56</f>
        <v>1481.6000000000001</v>
      </c>
      <c r="I55" s="104">
        <f>H55/G55*100</f>
        <v>88.02281368821293</v>
      </c>
    </row>
    <row r="56" spans="1:9" ht="57">
      <c r="A56" s="68" t="s">
        <v>317</v>
      </c>
      <c r="B56" s="79" t="s">
        <v>253</v>
      </c>
      <c r="C56" s="78" t="s">
        <v>33</v>
      </c>
      <c r="D56" s="72" t="s">
        <v>201</v>
      </c>
      <c r="E56" s="72" t="s">
        <v>252</v>
      </c>
      <c r="F56" s="71"/>
      <c r="G56" s="67">
        <f>G57</f>
        <v>293.2</v>
      </c>
      <c r="H56" s="98">
        <f>H57</f>
        <v>293.2</v>
      </c>
      <c r="I56" s="52">
        <f>H56/G56*100</f>
        <v>100</v>
      </c>
    </row>
    <row r="57" spans="1:9" ht="28.5">
      <c r="A57" s="61"/>
      <c r="B57" s="75" t="s">
        <v>303</v>
      </c>
      <c r="C57" s="78" t="s">
        <v>33</v>
      </c>
      <c r="D57" s="72" t="s">
        <v>201</v>
      </c>
      <c r="E57" s="72" t="s">
        <v>252</v>
      </c>
      <c r="F57" s="74" t="s">
        <v>312</v>
      </c>
      <c r="G57" s="73">
        <v>293.2</v>
      </c>
      <c r="H57" s="51">
        <v>293.2</v>
      </c>
      <c r="I57" s="118"/>
    </row>
    <row r="58" spans="1:9" ht="85.5">
      <c r="A58" s="68" t="s">
        <v>321</v>
      </c>
      <c r="B58" s="83" t="s">
        <v>206</v>
      </c>
      <c r="C58" s="78" t="s">
        <v>33</v>
      </c>
      <c r="D58" s="72" t="s">
        <v>201</v>
      </c>
      <c r="E58" s="74" t="s">
        <v>45</v>
      </c>
      <c r="F58" s="74"/>
      <c r="G58" s="76">
        <f>G59</f>
        <v>700</v>
      </c>
      <c r="H58" s="48">
        <f>H59</f>
        <v>698.4</v>
      </c>
      <c r="I58" s="52">
        <f>H58/G58*100</f>
        <v>99.77142857142857</v>
      </c>
    </row>
    <row r="59" spans="1:9" ht="28.5">
      <c r="A59" s="81"/>
      <c r="B59" s="70" t="s">
        <v>29</v>
      </c>
      <c r="C59" s="78" t="s">
        <v>33</v>
      </c>
      <c r="D59" s="72" t="s">
        <v>201</v>
      </c>
      <c r="E59" s="72" t="s">
        <v>45</v>
      </c>
      <c r="F59" s="74" t="s">
        <v>322</v>
      </c>
      <c r="G59" s="77">
        <v>700</v>
      </c>
      <c r="H59" s="49">
        <v>698.4</v>
      </c>
      <c r="I59" s="52"/>
    </row>
    <row r="60" spans="1:9" ht="28.5">
      <c r="A60" s="9" t="s">
        <v>323</v>
      </c>
      <c r="B60" s="75" t="s">
        <v>207</v>
      </c>
      <c r="C60" s="78" t="s">
        <v>33</v>
      </c>
      <c r="D60" s="72" t="s">
        <v>201</v>
      </c>
      <c r="E60" s="65" t="s">
        <v>153</v>
      </c>
      <c r="F60" s="68"/>
      <c r="G60" s="76">
        <f>G61</f>
        <v>330</v>
      </c>
      <c r="H60" s="46">
        <f>H61</f>
        <v>130</v>
      </c>
      <c r="I60" s="52">
        <f>H60/G60*100</f>
        <v>39.39393939393939</v>
      </c>
    </row>
    <row r="61" spans="1:9" ht="28.5">
      <c r="A61" s="9"/>
      <c r="B61" s="70" t="s">
        <v>303</v>
      </c>
      <c r="C61" s="78" t="s">
        <v>33</v>
      </c>
      <c r="D61" s="72" t="s">
        <v>201</v>
      </c>
      <c r="E61" s="84" t="s">
        <v>153</v>
      </c>
      <c r="F61" s="74" t="s">
        <v>312</v>
      </c>
      <c r="G61" s="77">
        <v>330</v>
      </c>
      <c r="H61" s="49">
        <v>130</v>
      </c>
      <c r="I61" s="52"/>
    </row>
    <row r="62" spans="1:9" ht="99.75">
      <c r="A62" s="9" t="s">
        <v>324</v>
      </c>
      <c r="B62" s="75" t="s">
        <v>325</v>
      </c>
      <c r="C62" s="78" t="s">
        <v>33</v>
      </c>
      <c r="D62" s="72" t="s">
        <v>201</v>
      </c>
      <c r="E62" s="85" t="s">
        <v>84</v>
      </c>
      <c r="F62" s="74"/>
      <c r="G62" s="76">
        <f>G63</f>
        <v>360</v>
      </c>
      <c r="H62" s="48">
        <f>H63</f>
        <v>360</v>
      </c>
      <c r="I62" s="52">
        <f>H62/G62*100</f>
        <v>100</v>
      </c>
    </row>
    <row r="63" spans="1:9" ht="28.5">
      <c r="A63" s="9"/>
      <c r="B63" s="70" t="s">
        <v>303</v>
      </c>
      <c r="C63" s="78" t="s">
        <v>33</v>
      </c>
      <c r="D63" s="72" t="s">
        <v>201</v>
      </c>
      <c r="E63" s="84" t="s">
        <v>84</v>
      </c>
      <c r="F63" s="74" t="s">
        <v>312</v>
      </c>
      <c r="G63" s="77">
        <v>360</v>
      </c>
      <c r="H63" s="146">
        <v>360</v>
      </c>
      <c r="I63" s="52"/>
    </row>
    <row r="64" spans="1:9" ht="30">
      <c r="A64" s="61" t="s">
        <v>46</v>
      </c>
      <c r="B64" s="105" t="s">
        <v>47</v>
      </c>
      <c r="C64" s="106" t="s">
        <v>33</v>
      </c>
      <c r="D64" s="107" t="s">
        <v>48</v>
      </c>
      <c r="E64" s="108"/>
      <c r="F64" s="108"/>
      <c r="G64" s="109">
        <f>G65+G68</f>
        <v>691.5</v>
      </c>
      <c r="H64" s="112">
        <f>H65+H68</f>
        <v>690</v>
      </c>
      <c r="I64" s="104">
        <f>H64/G64*100</f>
        <v>99.78308026030369</v>
      </c>
    </row>
    <row r="65" spans="1:9" ht="60">
      <c r="A65" s="61" t="s">
        <v>49</v>
      </c>
      <c r="B65" s="63" t="s">
        <v>152</v>
      </c>
      <c r="C65" s="78" t="s">
        <v>33</v>
      </c>
      <c r="D65" s="64" t="s">
        <v>50</v>
      </c>
      <c r="E65" s="71"/>
      <c r="F65" s="71"/>
      <c r="G65" s="67">
        <f>G66</f>
        <v>443.1</v>
      </c>
      <c r="H65" s="49">
        <f>H66</f>
        <v>441.6</v>
      </c>
      <c r="I65" s="52"/>
    </row>
    <row r="66" spans="1:9" ht="57">
      <c r="A66" s="68" t="s">
        <v>51</v>
      </c>
      <c r="B66" s="69" t="s">
        <v>151</v>
      </c>
      <c r="C66" s="78" t="s">
        <v>33</v>
      </c>
      <c r="D66" s="72" t="s">
        <v>50</v>
      </c>
      <c r="E66" s="64" t="s">
        <v>52</v>
      </c>
      <c r="F66" s="74"/>
      <c r="G66" s="67">
        <f>G67</f>
        <v>443.1</v>
      </c>
      <c r="H66" s="46">
        <f>H67</f>
        <v>441.6</v>
      </c>
      <c r="I66" s="52">
        <f>H66/G66*100</f>
        <v>99.6614759647935</v>
      </c>
    </row>
    <row r="67" spans="1:9" ht="28.5">
      <c r="A67" s="68"/>
      <c r="B67" s="70" t="s">
        <v>303</v>
      </c>
      <c r="C67" s="78" t="s">
        <v>33</v>
      </c>
      <c r="D67" s="72" t="s">
        <v>50</v>
      </c>
      <c r="E67" s="72" t="s">
        <v>52</v>
      </c>
      <c r="F67" s="74" t="s">
        <v>312</v>
      </c>
      <c r="G67" s="73">
        <v>443.1</v>
      </c>
      <c r="H67" s="47">
        <v>441.6</v>
      </c>
      <c r="I67" s="52"/>
    </row>
    <row r="68" spans="1:9" ht="45">
      <c r="A68" s="81" t="s">
        <v>154</v>
      </c>
      <c r="B68" s="82" t="s">
        <v>208</v>
      </c>
      <c r="C68" s="78" t="s">
        <v>33</v>
      </c>
      <c r="D68" s="74" t="s">
        <v>143</v>
      </c>
      <c r="E68" s="74"/>
      <c r="F68" s="74"/>
      <c r="G68" s="76">
        <f>G69+G75+G71+G73</f>
        <v>248.4</v>
      </c>
      <c r="H68" s="76">
        <f>H69+H75+H71+H73</f>
        <v>248.4</v>
      </c>
      <c r="I68" s="52"/>
    </row>
    <row r="69" spans="1:9" ht="57">
      <c r="A69" s="78" t="s">
        <v>155</v>
      </c>
      <c r="B69" s="75" t="s">
        <v>326</v>
      </c>
      <c r="C69" s="78" t="s">
        <v>33</v>
      </c>
      <c r="D69" s="72" t="s">
        <v>143</v>
      </c>
      <c r="E69" s="74" t="s">
        <v>144</v>
      </c>
      <c r="F69" s="74"/>
      <c r="G69" s="76">
        <f>G70</f>
        <v>41.4</v>
      </c>
      <c r="H69" s="76">
        <f>H70</f>
        <v>41.4</v>
      </c>
      <c r="I69" s="52">
        <f>H69/G69*100</f>
        <v>100</v>
      </c>
    </row>
    <row r="70" spans="1:9" ht="28.5">
      <c r="A70" s="68"/>
      <c r="B70" s="75" t="s">
        <v>303</v>
      </c>
      <c r="C70" s="78" t="s">
        <v>33</v>
      </c>
      <c r="D70" s="72" t="s">
        <v>143</v>
      </c>
      <c r="E70" s="72" t="s">
        <v>144</v>
      </c>
      <c r="F70" s="74" t="s">
        <v>312</v>
      </c>
      <c r="G70" s="73">
        <v>41.4</v>
      </c>
      <c r="H70" s="47">
        <v>41.4</v>
      </c>
      <c r="I70" s="52"/>
    </row>
    <row r="71" spans="1:9" ht="57">
      <c r="A71" s="68" t="s">
        <v>209</v>
      </c>
      <c r="B71" s="75" t="s">
        <v>327</v>
      </c>
      <c r="C71" s="78" t="s">
        <v>33</v>
      </c>
      <c r="D71" s="74" t="s">
        <v>143</v>
      </c>
      <c r="E71" s="74" t="s">
        <v>58</v>
      </c>
      <c r="F71" s="71"/>
      <c r="G71" s="76">
        <f>G72</f>
        <v>42.5</v>
      </c>
      <c r="H71" s="48">
        <f>H72</f>
        <v>42.5</v>
      </c>
      <c r="I71" s="52">
        <f>H71/G71*100</f>
        <v>100</v>
      </c>
    </row>
    <row r="72" spans="1:9" ht="28.5">
      <c r="A72" s="68"/>
      <c r="B72" s="70" t="s">
        <v>303</v>
      </c>
      <c r="C72" s="78" t="s">
        <v>33</v>
      </c>
      <c r="D72" s="72" t="s">
        <v>143</v>
      </c>
      <c r="E72" s="72" t="s">
        <v>58</v>
      </c>
      <c r="F72" s="74" t="s">
        <v>312</v>
      </c>
      <c r="G72" s="73">
        <v>42.5</v>
      </c>
      <c r="H72" s="96">
        <v>42.5</v>
      </c>
      <c r="I72" s="52"/>
    </row>
    <row r="73" spans="1:9" ht="57">
      <c r="A73" s="68" t="s">
        <v>156</v>
      </c>
      <c r="B73" s="75" t="s">
        <v>329</v>
      </c>
      <c r="C73" s="78" t="s">
        <v>33</v>
      </c>
      <c r="D73" s="72" t="s">
        <v>143</v>
      </c>
      <c r="E73" s="74" t="s">
        <v>330</v>
      </c>
      <c r="F73" s="71"/>
      <c r="G73" s="76">
        <f>G74</f>
        <v>74.5</v>
      </c>
      <c r="H73" s="17">
        <f>H74</f>
        <v>74.5</v>
      </c>
      <c r="I73" s="52">
        <f>H73/G73*100</f>
        <v>100</v>
      </c>
    </row>
    <row r="74" spans="1:9" ht="28.5">
      <c r="A74" s="68"/>
      <c r="B74" s="70" t="s">
        <v>303</v>
      </c>
      <c r="C74" s="78" t="s">
        <v>33</v>
      </c>
      <c r="D74" s="72" t="s">
        <v>143</v>
      </c>
      <c r="E74" s="72" t="s">
        <v>330</v>
      </c>
      <c r="F74" s="74" t="s">
        <v>312</v>
      </c>
      <c r="G74" s="73">
        <v>74.5</v>
      </c>
      <c r="H74" s="96">
        <v>74.5</v>
      </c>
      <c r="I74" s="52"/>
    </row>
    <row r="75" spans="1:9" ht="85.5">
      <c r="A75" s="68" t="s">
        <v>328</v>
      </c>
      <c r="B75" s="83" t="s">
        <v>210</v>
      </c>
      <c r="C75" s="78" t="s">
        <v>33</v>
      </c>
      <c r="D75" s="72" t="s">
        <v>143</v>
      </c>
      <c r="E75" s="85" t="s">
        <v>382</v>
      </c>
      <c r="F75" s="74"/>
      <c r="G75" s="76">
        <f>G76</f>
        <v>90</v>
      </c>
      <c r="H75" s="17">
        <f>H76</f>
        <v>90</v>
      </c>
      <c r="I75" s="52">
        <f>H75/G75*100</f>
        <v>100</v>
      </c>
    </row>
    <row r="76" spans="1:9" ht="28.5">
      <c r="A76" s="68"/>
      <c r="B76" s="70" t="s">
        <v>303</v>
      </c>
      <c r="C76" s="78" t="s">
        <v>33</v>
      </c>
      <c r="D76" s="72" t="s">
        <v>143</v>
      </c>
      <c r="E76" s="84" t="s">
        <v>382</v>
      </c>
      <c r="F76" s="74" t="s">
        <v>312</v>
      </c>
      <c r="G76" s="73">
        <v>90</v>
      </c>
      <c r="H76" s="47">
        <v>90</v>
      </c>
      <c r="I76" s="52"/>
    </row>
    <row r="77" spans="1:9" ht="15">
      <c r="A77" s="81" t="s">
        <v>53</v>
      </c>
      <c r="B77" s="99" t="s">
        <v>211</v>
      </c>
      <c r="C77" s="100" t="s">
        <v>212</v>
      </c>
      <c r="D77" s="101" t="s">
        <v>213</v>
      </c>
      <c r="E77" s="114"/>
      <c r="F77" s="108"/>
      <c r="G77" s="102">
        <f>G82+G78</f>
        <v>357.8</v>
      </c>
      <c r="H77" s="102">
        <f>H82+H78</f>
        <v>357.7</v>
      </c>
      <c r="I77" s="104">
        <f>H77/G77*100</f>
        <v>99.9720514253773</v>
      </c>
    </row>
    <row r="78" spans="1:9" ht="15">
      <c r="A78" s="81" t="s">
        <v>56</v>
      </c>
      <c r="B78" s="123" t="s">
        <v>260</v>
      </c>
      <c r="C78" s="78" t="s">
        <v>212</v>
      </c>
      <c r="D78" s="72" t="s">
        <v>263</v>
      </c>
      <c r="E78" s="84"/>
      <c r="F78" s="71"/>
      <c r="G78" s="76">
        <f>G79</f>
        <v>30</v>
      </c>
      <c r="H78" s="51">
        <f>H79</f>
        <v>30</v>
      </c>
      <c r="I78" s="124"/>
    </row>
    <row r="79" spans="1:9" ht="31.5">
      <c r="A79" s="78" t="s">
        <v>57</v>
      </c>
      <c r="B79" s="125" t="s">
        <v>261</v>
      </c>
      <c r="C79" s="78" t="s">
        <v>212</v>
      </c>
      <c r="D79" s="72" t="s">
        <v>263</v>
      </c>
      <c r="E79" s="85" t="s">
        <v>262</v>
      </c>
      <c r="F79" s="71"/>
      <c r="G79" s="73">
        <f>G80</f>
        <v>30</v>
      </c>
      <c r="H79" s="51">
        <f>H80</f>
        <v>30</v>
      </c>
      <c r="I79" s="124"/>
    </row>
    <row r="80" spans="1:9" ht="57">
      <c r="A80" s="78"/>
      <c r="B80" s="70" t="s">
        <v>331</v>
      </c>
      <c r="C80" s="78" t="s">
        <v>212</v>
      </c>
      <c r="D80" s="72" t="s">
        <v>263</v>
      </c>
      <c r="E80" s="84" t="s">
        <v>262</v>
      </c>
      <c r="F80" s="74" t="s">
        <v>336</v>
      </c>
      <c r="G80" s="73">
        <v>30</v>
      </c>
      <c r="H80" s="51">
        <v>30</v>
      </c>
      <c r="I80" s="124"/>
    </row>
    <row r="81" spans="1:9" ht="15">
      <c r="A81" s="81" t="s">
        <v>258</v>
      </c>
      <c r="B81" s="82" t="s">
        <v>332</v>
      </c>
      <c r="C81" s="81" t="s">
        <v>212</v>
      </c>
      <c r="D81" s="74" t="s">
        <v>333</v>
      </c>
      <c r="E81" s="84"/>
      <c r="F81" s="71"/>
      <c r="G81" s="76">
        <f>G82</f>
        <v>327.8</v>
      </c>
      <c r="H81" s="48">
        <f>H82</f>
        <v>327.7</v>
      </c>
      <c r="I81" s="52">
        <f>H81/G81*100</f>
        <v>99.96949359365466</v>
      </c>
    </row>
    <row r="82" spans="1:9" ht="28.5">
      <c r="A82" s="78" t="s">
        <v>259</v>
      </c>
      <c r="B82" s="75" t="s">
        <v>334</v>
      </c>
      <c r="C82" s="81" t="s">
        <v>212</v>
      </c>
      <c r="D82" s="74" t="s">
        <v>333</v>
      </c>
      <c r="E82" s="85" t="s">
        <v>335</v>
      </c>
      <c r="F82" s="71"/>
      <c r="G82" s="76">
        <f>G83+G84</f>
        <v>327.8</v>
      </c>
      <c r="H82" s="76">
        <f>H83+H84</f>
        <v>327.7</v>
      </c>
      <c r="I82" s="52"/>
    </row>
    <row r="83" spans="1:9" ht="42.75">
      <c r="A83" s="68"/>
      <c r="B83" s="70" t="s">
        <v>302</v>
      </c>
      <c r="C83" s="78" t="s">
        <v>212</v>
      </c>
      <c r="D83" s="72" t="s">
        <v>333</v>
      </c>
      <c r="E83" s="84" t="s">
        <v>335</v>
      </c>
      <c r="F83" s="74" t="s">
        <v>311</v>
      </c>
      <c r="G83" s="73">
        <v>72</v>
      </c>
      <c r="H83" s="47">
        <v>72</v>
      </c>
      <c r="I83" s="52"/>
    </row>
    <row r="84" spans="1:9" ht="28.5">
      <c r="A84" s="68"/>
      <c r="B84" s="70" t="s">
        <v>303</v>
      </c>
      <c r="C84" s="78" t="s">
        <v>212</v>
      </c>
      <c r="D84" s="72" t="s">
        <v>333</v>
      </c>
      <c r="E84" s="84" t="s">
        <v>335</v>
      </c>
      <c r="F84" s="74" t="s">
        <v>312</v>
      </c>
      <c r="G84" s="73">
        <v>255.8</v>
      </c>
      <c r="H84" s="47">
        <v>255.7</v>
      </c>
      <c r="I84" s="52"/>
    </row>
    <row r="85" spans="1:9" ht="15">
      <c r="A85" s="61" t="s">
        <v>157</v>
      </c>
      <c r="B85" s="105" t="s">
        <v>54</v>
      </c>
      <c r="C85" s="106" t="s">
        <v>33</v>
      </c>
      <c r="D85" s="107" t="s">
        <v>55</v>
      </c>
      <c r="E85" s="108"/>
      <c r="F85" s="108"/>
      <c r="G85" s="102">
        <f>G86</f>
        <v>23420.9</v>
      </c>
      <c r="H85" s="112">
        <f>H86</f>
        <v>23418.7</v>
      </c>
      <c r="I85" s="104">
        <f>H85/G85*100</f>
        <v>99.99060668035814</v>
      </c>
    </row>
    <row r="86" spans="1:9" ht="15">
      <c r="A86" s="81" t="s">
        <v>158</v>
      </c>
      <c r="B86" s="82" t="s">
        <v>59</v>
      </c>
      <c r="C86" s="81" t="s">
        <v>33</v>
      </c>
      <c r="D86" s="64" t="s">
        <v>60</v>
      </c>
      <c r="E86" s="72"/>
      <c r="F86" s="71"/>
      <c r="G86" s="67">
        <f aca="true" t="shared" si="0" ref="G86:H88">G87</f>
        <v>23420.9</v>
      </c>
      <c r="H86" s="46">
        <f t="shared" si="0"/>
        <v>23418.7</v>
      </c>
      <c r="I86" s="52">
        <f>H86/G86*100</f>
        <v>99.99060668035814</v>
      </c>
    </row>
    <row r="87" spans="1:9" ht="30">
      <c r="A87" s="78" t="s">
        <v>214</v>
      </c>
      <c r="B87" s="82" t="s">
        <v>337</v>
      </c>
      <c r="C87" s="81" t="s">
        <v>33</v>
      </c>
      <c r="D87" s="64" t="s">
        <v>60</v>
      </c>
      <c r="E87" s="74" t="s">
        <v>245</v>
      </c>
      <c r="F87" s="71"/>
      <c r="G87" s="67">
        <f t="shared" si="0"/>
        <v>23420.9</v>
      </c>
      <c r="H87" s="46">
        <f t="shared" si="0"/>
        <v>23418.7</v>
      </c>
      <c r="I87" s="52">
        <f>H87/G87*100</f>
        <v>99.99060668035814</v>
      </c>
    </row>
    <row r="88" spans="1:9" ht="42.75">
      <c r="A88" s="81"/>
      <c r="B88" s="70" t="s">
        <v>338</v>
      </c>
      <c r="C88" s="78" t="s">
        <v>33</v>
      </c>
      <c r="D88" s="72" t="s">
        <v>60</v>
      </c>
      <c r="E88" s="74" t="s">
        <v>245</v>
      </c>
      <c r="F88" s="71"/>
      <c r="G88" s="73">
        <f t="shared" si="0"/>
        <v>23420.9</v>
      </c>
      <c r="H88" s="47">
        <f t="shared" si="0"/>
        <v>23418.7</v>
      </c>
      <c r="I88" s="52"/>
    </row>
    <row r="89" spans="1:9" ht="28.5">
      <c r="A89" s="81"/>
      <c r="B89" s="70" t="s">
        <v>303</v>
      </c>
      <c r="C89" s="78" t="s">
        <v>33</v>
      </c>
      <c r="D89" s="72" t="s">
        <v>60</v>
      </c>
      <c r="E89" s="72" t="s">
        <v>245</v>
      </c>
      <c r="F89" s="74" t="s">
        <v>312</v>
      </c>
      <c r="G89" s="76">
        <v>23420.9</v>
      </c>
      <c r="H89" s="47">
        <v>23418.7</v>
      </c>
      <c r="I89" s="52"/>
    </row>
    <row r="90" spans="1:9" ht="15">
      <c r="A90" s="81" t="s">
        <v>61</v>
      </c>
      <c r="B90" s="99" t="s">
        <v>215</v>
      </c>
      <c r="C90" s="100" t="s">
        <v>33</v>
      </c>
      <c r="D90" s="101" t="s">
        <v>216</v>
      </c>
      <c r="E90" s="113"/>
      <c r="F90" s="108"/>
      <c r="G90" s="102">
        <f aca="true" t="shared" si="1" ref="G90:H92">G91</f>
        <v>99</v>
      </c>
      <c r="H90" s="103">
        <f t="shared" si="1"/>
        <v>99</v>
      </c>
      <c r="I90" s="104">
        <f>H90/G90*100</f>
        <v>100</v>
      </c>
    </row>
    <row r="91" spans="1:9" ht="30">
      <c r="A91" s="81" t="s">
        <v>64</v>
      </c>
      <c r="B91" s="82" t="s">
        <v>217</v>
      </c>
      <c r="C91" s="81" t="s">
        <v>33</v>
      </c>
      <c r="D91" s="74" t="s">
        <v>218</v>
      </c>
      <c r="E91" s="72"/>
      <c r="F91" s="71"/>
      <c r="G91" s="76">
        <f t="shared" si="1"/>
        <v>99</v>
      </c>
      <c r="H91" s="48">
        <f t="shared" si="1"/>
        <v>99</v>
      </c>
      <c r="I91" s="52"/>
    </row>
    <row r="92" spans="1:9" ht="42.75">
      <c r="A92" s="78" t="s">
        <v>67</v>
      </c>
      <c r="B92" s="75" t="s">
        <v>219</v>
      </c>
      <c r="C92" s="78" t="s">
        <v>33</v>
      </c>
      <c r="D92" s="72" t="s">
        <v>218</v>
      </c>
      <c r="E92" s="74" t="s">
        <v>220</v>
      </c>
      <c r="F92" s="71"/>
      <c r="G92" s="73">
        <f t="shared" si="1"/>
        <v>99</v>
      </c>
      <c r="H92" s="47">
        <f t="shared" si="1"/>
        <v>99</v>
      </c>
      <c r="I92" s="97"/>
    </row>
    <row r="93" spans="1:9" ht="28.5">
      <c r="A93" s="81"/>
      <c r="B93" s="70" t="s">
        <v>303</v>
      </c>
      <c r="C93" s="78" t="s">
        <v>33</v>
      </c>
      <c r="D93" s="72" t="s">
        <v>218</v>
      </c>
      <c r="E93" s="72" t="s">
        <v>220</v>
      </c>
      <c r="F93" s="74" t="s">
        <v>312</v>
      </c>
      <c r="G93" s="73">
        <v>99</v>
      </c>
      <c r="H93" s="47">
        <v>99</v>
      </c>
      <c r="I93" s="52"/>
    </row>
    <row r="94" spans="1:9" ht="15">
      <c r="A94" s="61" t="s">
        <v>69</v>
      </c>
      <c r="B94" s="105" t="s">
        <v>62</v>
      </c>
      <c r="C94" s="106" t="s">
        <v>33</v>
      </c>
      <c r="D94" s="107" t="s">
        <v>63</v>
      </c>
      <c r="E94" s="108"/>
      <c r="F94" s="108"/>
      <c r="G94" s="109">
        <f>G95+G98</f>
        <v>974.2</v>
      </c>
      <c r="H94" s="109">
        <f>H95+H98</f>
        <v>804.9</v>
      </c>
      <c r="I94" s="104">
        <f>H94/G94*100</f>
        <v>82.62163826729623</v>
      </c>
    </row>
    <row r="95" spans="1:9" ht="45">
      <c r="A95" s="61" t="s">
        <v>71</v>
      </c>
      <c r="B95" s="63" t="s">
        <v>342</v>
      </c>
      <c r="C95" s="61" t="s">
        <v>33</v>
      </c>
      <c r="D95" s="64" t="s">
        <v>339</v>
      </c>
      <c r="E95" s="71"/>
      <c r="F95" s="71"/>
      <c r="G95" s="67">
        <f>G96</f>
        <v>30</v>
      </c>
      <c r="H95" s="48">
        <f>H96</f>
        <v>30</v>
      </c>
      <c r="I95" s="52">
        <f>H95/G95*100</f>
        <v>100</v>
      </c>
    </row>
    <row r="96" spans="1:9" ht="123" customHeight="1" thickBot="1">
      <c r="A96" s="68" t="s">
        <v>74</v>
      </c>
      <c r="B96" s="79" t="s">
        <v>340</v>
      </c>
      <c r="C96" s="78" t="s">
        <v>33</v>
      </c>
      <c r="D96" s="72" t="s">
        <v>339</v>
      </c>
      <c r="E96" s="74" t="s">
        <v>341</v>
      </c>
      <c r="F96" s="71"/>
      <c r="G96" s="67">
        <f>G97</f>
        <v>30</v>
      </c>
      <c r="H96" s="18">
        <f>H97</f>
        <v>30</v>
      </c>
      <c r="I96" s="52"/>
    </row>
    <row r="97" spans="1:9" ht="28.5">
      <c r="A97" s="68"/>
      <c r="B97" s="70" t="s">
        <v>303</v>
      </c>
      <c r="C97" s="78" t="s">
        <v>33</v>
      </c>
      <c r="D97" s="72" t="s">
        <v>339</v>
      </c>
      <c r="E97" s="72" t="s">
        <v>341</v>
      </c>
      <c r="F97" s="74" t="s">
        <v>312</v>
      </c>
      <c r="G97" s="73">
        <v>30</v>
      </c>
      <c r="H97" s="96">
        <v>30</v>
      </c>
      <c r="I97" s="52"/>
    </row>
    <row r="98" spans="1:9" ht="30">
      <c r="A98" s="81" t="s">
        <v>343</v>
      </c>
      <c r="B98" s="82" t="s">
        <v>378</v>
      </c>
      <c r="C98" s="81" t="s">
        <v>33</v>
      </c>
      <c r="D98" s="74" t="s">
        <v>379</v>
      </c>
      <c r="E98" s="72"/>
      <c r="F98" s="74"/>
      <c r="G98" s="73">
        <f>G99</f>
        <v>944.2</v>
      </c>
      <c r="H98" s="47">
        <f>H99</f>
        <v>774.9</v>
      </c>
      <c r="I98" s="52">
        <f>H98/G98*100</f>
        <v>82.06947680576148</v>
      </c>
    </row>
    <row r="99" spans="1:9" ht="57">
      <c r="A99" s="68" t="s">
        <v>344</v>
      </c>
      <c r="B99" s="75" t="s">
        <v>381</v>
      </c>
      <c r="C99" s="78" t="s">
        <v>33</v>
      </c>
      <c r="D99" s="72" t="s">
        <v>379</v>
      </c>
      <c r="E99" s="74" t="s">
        <v>380</v>
      </c>
      <c r="F99" s="74"/>
      <c r="G99" s="73">
        <f>G100</f>
        <v>944.2</v>
      </c>
      <c r="H99" s="47">
        <f>H100</f>
        <v>774.9</v>
      </c>
      <c r="I99" s="52"/>
    </row>
    <row r="100" spans="1:9" ht="28.5">
      <c r="A100" s="68"/>
      <c r="B100" s="70" t="s">
        <v>303</v>
      </c>
      <c r="C100" s="78" t="s">
        <v>33</v>
      </c>
      <c r="D100" s="72" t="s">
        <v>379</v>
      </c>
      <c r="E100" s="72" t="s">
        <v>380</v>
      </c>
      <c r="F100" s="74" t="s">
        <v>312</v>
      </c>
      <c r="G100" s="73">
        <v>944.2</v>
      </c>
      <c r="H100" s="47">
        <v>774.9</v>
      </c>
      <c r="I100" s="52"/>
    </row>
    <row r="101" spans="1:9" ht="15">
      <c r="A101" s="61" t="s">
        <v>78</v>
      </c>
      <c r="B101" s="105" t="s">
        <v>221</v>
      </c>
      <c r="C101" s="106" t="s">
        <v>33</v>
      </c>
      <c r="D101" s="107" t="s">
        <v>70</v>
      </c>
      <c r="E101" s="110"/>
      <c r="F101" s="111"/>
      <c r="G101" s="109">
        <f aca="true" t="shared" si="2" ref="G101:H103">G102</f>
        <v>1296.7</v>
      </c>
      <c r="H101" s="112">
        <f t="shared" si="2"/>
        <v>1141.4</v>
      </c>
      <c r="I101" s="104">
        <f>H101/G101*100</f>
        <v>88.02344412740032</v>
      </c>
    </row>
    <row r="102" spans="1:9" ht="15">
      <c r="A102" s="8" t="s">
        <v>222</v>
      </c>
      <c r="B102" s="63" t="s">
        <v>72</v>
      </c>
      <c r="C102" s="61" t="s">
        <v>33</v>
      </c>
      <c r="D102" s="64" t="s">
        <v>73</v>
      </c>
      <c r="E102" s="86"/>
      <c r="F102" s="68"/>
      <c r="G102" s="67">
        <f t="shared" si="2"/>
        <v>1296.7</v>
      </c>
      <c r="H102" s="48">
        <f t="shared" si="2"/>
        <v>1141.4</v>
      </c>
      <c r="I102" s="52"/>
    </row>
    <row r="103" spans="1:9" ht="57">
      <c r="A103" s="9" t="s">
        <v>223</v>
      </c>
      <c r="B103" s="70" t="s">
        <v>345</v>
      </c>
      <c r="C103" s="78" t="s">
        <v>33</v>
      </c>
      <c r="D103" s="74" t="s">
        <v>73</v>
      </c>
      <c r="E103" s="74" t="s">
        <v>346</v>
      </c>
      <c r="F103" s="71"/>
      <c r="G103" s="67">
        <f t="shared" si="2"/>
        <v>1296.7</v>
      </c>
      <c r="H103" s="46">
        <f t="shared" si="2"/>
        <v>1141.4</v>
      </c>
      <c r="I103" s="52">
        <f>H103/G103*100</f>
        <v>88.02344412740032</v>
      </c>
    </row>
    <row r="104" spans="1:9" ht="28.5">
      <c r="A104" s="9"/>
      <c r="B104" s="70" t="s">
        <v>303</v>
      </c>
      <c r="C104" s="78" t="s">
        <v>33</v>
      </c>
      <c r="D104" s="72" t="s">
        <v>73</v>
      </c>
      <c r="E104" s="72" t="s">
        <v>346</v>
      </c>
      <c r="F104" s="74" t="s">
        <v>312</v>
      </c>
      <c r="G104" s="77">
        <v>1296.7</v>
      </c>
      <c r="H104" s="49">
        <v>1141.4</v>
      </c>
      <c r="I104" s="52"/>
    </row>
    <row r="105" spans="1:9" ht="15">
      <c r="A105" s="10" t="s">
        <v>224</v>
      </c>
      <c r="B105" s="99" t="s">
        <v>225</v>
      </c>
      <c r="C105" s="100" t="s">
        <v>33</v>
      </c>
      <c r="D105" s="101" t="s">
        <v>226</v>
      </c>
      <c r="E105" s="113"/>
      <c r="F105" s="108"/>
      <c r="G105" s="102">
        <f aca="true" t="shared" si="3" ref="G105:H107">G106</f>
        <v>1669.3</v>
      </c>
      <c r="H105" s="112">
        <f t="shared" si="3"/>
        <v>1212.9</v>
      </c>
      <c r="I105" s="104">
        <f>H105/G105*100</f>
        <v>72.65919846642306</v>
      </c>
    </row>
    <row r="106" spans="1:9" ht="30">
      <c r="A106" s="61" t="s">
        <v>227</v>
      </c>
      <c r="B106" s="63" t="s">
        <v>75</v>
      </c>
      <c r="C106" s="61" t="s">
        <v>33</v>
      </c>
      <c r="D106" s="64" t="s">
        <v>228</v>
      </c>
      <c r="E106" s="80"/>
      <c r="F106" s="71"/>
      <c r="G106" s="67">
        <f t="shared" si="3"/>
        <v>1669.3</v>
      </c>
      <c r="H106" s="48">
        <f t="shared" si="3"/>
        <v>1212.9</v>
      </c>
      <c r="I106" s="52"/>
    </row>
    <row r="107" spans="1:9" ht="42.75">
      <c r="A107" s="78" t="s">
        <v>229</v>
      </c>
      <c r="B107" s="69" t="s">
        <v>76</v>
      </c>
      <c r="C107" s="78" t="s">
        <v>33</v>
      </c>
      <c r="D107" s="72" t="s">
        <v>228</v>
      </c>
      <c r="E107" s="74" t="s">
        <v>77</v>
      </c>
      <c r="F107" s="74"/>
      <c r="G107" s="67">
        <f t="shared" si="3"/>
        <v>1669.3</v>
      </c>
      <c r="H107" s="48">
        <f t="shared" si="3"/>
        <v>1212.9</v>
      </c>
      <c r="I107" s="52"/>
    </row>
    <row r="108" spans="1:9" ht="28.5">
      <c r="A108" s="61"/>
      <c r="B108" s="70" t="s">
        <v>303</v>
      </c>
      <c r="C108" s="78" t="s">
        <v>33</v>
      </c>
      <c r="D108" s="72" t="s">
        <v>228</v>
      </c>
      <c r="E108" s="72" t="s">
        <v>77</v>
      </c>
      <c r="F108" s="74" t="s">
        <v>312</v>
      </c>
      <c r="G108" s="73">
        <v>1669.3</v>
      </c>
      <c r="H108" s="47">
        <v>1212.9</v>
      </c>
      <c r="I108" s="52"/>
    </row>
    <row r="109" spans="1:9" ht="15">
      <c r="A109" s="61" t="s">
        <v>230</v>
      </c>
      <c r="B109" s="105" t="s">
        <v>79</v>
      </c>
      <c r="C109" s="106" t="s">
        <v>33</v>
      </c>
      <c r="D109" s="107" t="s">
        <v>80</v>
      </c>
      <c r="E109" s="108"/>
      <c r="F109" s="108"/>
      <c r="G109" s="109">
        <f>G110+G113</f>
        <v>12865.7</v>
      </c>
      <c r="H109" s="103">
        <f>H110+H113</f>
        <v>11526.000000000002</v>
      </c>
      <c r="I109" s="104">
        <f>H109/G109*100</f>
        <v>89.5870415134816</v>
      </c>
    </row>
    <row r="110" spans="1:9" ht="30">
      <c r="A110" s="61" t="s">
        <v>231</v>
      </c>
      <c r="B110" s="82" t="s">
        <v>347</v>
      </c>
      <c r="C110" s="61" t="s">
        <v>33</v>
      </c>
      <c r="D110" s="64" t="s">
        <v>350</v>
      </c>
      <c r="E110" s="71"/>
      <c r="F110" s="71"/>
      <c r="G110" s="67">
        <f>G111</f>
        <v>376.8</v>
      </c>
      <c r="H110" s="48">
        <f>H111</f>
        <v>376.7</v>
      </c>
      <c r="I110" s="118">
        <f>H110/G110*100</f>
        <v>99.97346072186836</v>
      </c>
    </row>
    <row r="111" spans="1:9" ht="28.5">
      <c r="A111" s="68" t="s">
        <v>233</v>
      </c>
      <c r="B111" s="75" t="s">
        <v>348</v>
      </c>
      <c r="C111" s="78" t="s">
        <v>33</v>
      </c>
      <c r="D111" s="72" t="s">
        <v>350</v>
      </c>
      <c r="E111" s="74" t="s">
        <v>351</v>
      </c>
      <c r="F111" s="71"/>
      <c r="G111" s="73">
        <f>G112</f>
        <v>376.8</v>
      </c>
      <c r="H111" s="47">
        <f>H112</f>
        <v>376.7</v>
      </c>
      <c r="I111" s="52"/>
    </row>
    <row r="112" spans="1:9" ht="42.75">
      <c r="A112" s="68"/>
      <c r="B112" s="75" t="s">
        <v>349</v>
      </c>
      <c r="C112" s="78" t="s">
        <v>33</v>
      </c>
      <c r="D112" s="72" t="s">
        <v>350</v>
      </c>
      <c r="E112" s="72" t="s">
        <v>351</v>
      </c>
      <c r="F112" s="74" t="s">
        <v>352</v>
      </c>
      <c r="G112" s="73">
        <v>376.8</v>
      </c>
      <c r="H112" s="47">
        <v>376.7</v>
      </c>
      <c r="I112" s="52"/>
    </row>
    <row r="113" spans="1:9" ht="15">
      <c r="A113" s="81" t="s">
        <v>353</v>
      </c>
      <c r="B113" s="82" t="s">
        <v>81</v>
      </c>
      <c r="C113" s="81" t="s">
        <v>33</v>
      </c>
      <c r="D113" s="74" t="s">
        <v>82</v>
      </c>
      <c r="E113" s="72"/>
      <c r="F113" s="71"/>
      <c r="G113" s="76">
        <f>G114+G119</f>
        <v>12488.900000000001</v>
      </c>
      <c r="H113" s="17">
        <f>H114+H119</f>
        <v>11149.300000000001</v>
      </c>
      <c r="I113" s="52"/>
    </row>
    <row r="114" spans="1:9" ht="30">
      <c r="A114" s="68"/>
      <c r="B114" s="82" t="s">
        <v>232</v>
      </c>
      <c r="C114" s="78" t="s">
        <v>33</v>
      </c>
      <c r="D114" s="72" t="s">
        <v>82</v>
      </c>
      <c r="E114" s="74" t="s">
        <v>139</v>
      </c>
      <c r="F114" s="71"/>
      <c r="G114" s="67">
        <f>G115+G117</f>
        <v>10354.2</v>
      </c>
      <c r="H114" s="46">
        <f>H115+H117</f>
        <v>9031.2</v>
      </c>
      <c r="I114" s="52">
        <f>H114/G114*100</f>
        <v>87.22257634583069</v>
      </c>
    </row>
    <row r="115" spans="1:9" ht="42.75">
      <c r="A115" s="68" t="s">
        <v>354</v>
      </c>
      <c r="B115" s="75" t="s">
        <v>83</v>
      </c>
      <c r="C115" s="78" t="s">
        <v>33</v>
      </c>
      <c r="D115" s="72" t="s">
        <v>82</v>
      </c>
      <c r="E115" s="74" t="s">
        <v>138</v>
      </c>
      <c r="F115" s="71"/>
      <c r="G115" s="73">
        <f>G116</f>
        <v>7483.2</v>
      </c>
      <c r="H115" s="47">
        <f>H116</f>
        <v>6160.2</v>
      </c>
      <c r="I115" s="52">
        <f>H115/G115*100</f>
        <v>82.32039769082745</v>
      </c>
    </row>
    <row r="116" spans="1:9" ht="57">
      <c r="A116" s="68"/>
      <c r="B116" s="70" t="s">
        <v>42</v>
      </c>
      <c r="C116" s="78" t="s">
        <v>33</v>
      </c>
      <c r="D116" s="71" t="s">
        <v>82</v>
      </c>
      <c r="E116" s="72" t="s">
        <v>138</v>
      </c>
      <c r="F116" s="74" t="s">
        <v>43</v>
      </c>
      <c r="G116" s="73">
        <v>7483.2</v>
      </c>
      <c r="H116" s="47">
        <v>6160.2</v>
      </c>
      <c r="I116" s="52"/>
    </row>
    <row r="117" spans="1:9" ht="28.5">
      <c r="A117" s="68" t="s">
        <v>355</v>
      </c>
      <c r="B117" s="75" t="s">
        <v>161</v>
      </c>
      <c r="C117" s="78" t="s">
        <v>33</v>
      </c>
      <c r="D117" s="71" t="s">
        <v>82</v>
      </c>
      <c r="E117" s="74" t="s">
        <v>137</v>
      </c>
      <c r="F117" s="71"/>
      <c r="G117" s="73">
        <f>G118</f>
        <v>2871</v>
      </c>
      <c r="H117" s="47">
        <f>H118</f>
        <v>2871</v>
      </c>
      <c r="I117" s="52">
        <f>H117/G117*100</f>
        <v>100</v>
      </c>
    </row>
    <row r="118" spans="1:9" ht="57">
      <c r="A118" s="68"/>
      <c r="B118" s="70" t="s">
        <v>42</v>
      </c>
      <c r="C118" s="78" t="s">
        <v>33</v>
      </c>
      <c r="D118" s="71" t="s">
        <v>82</v>
      </c>
      <c r="E118" s="72" t="s">
        <v>137</v>
      </c>
      <c r="F118" s="74" t="s">
        <v>43</v>
      </c>
      <c r="G118" s="73">
        <v>2871</v>
      </c>
      <c r="H118" s="47">
        <v>2871</v>
      </c>
      <c r="I118" s="52"/>
    </row>
    <row r="119" spans="1:9" ht="71.25">
      <c r="A119" s="68" t="s">
        <v>356</v>
      </c>
      <c r="B119" s="75" t="s">
        <v>357</v>
      </c>
      <c r="C119" s="78" t="s">
        <v>33</v>
      </c>
      <c r="D119" s="71" t="s">
        <v>82</v>
      </c>
      <c r="E119" s="74" t="s">
        <v>41</v>
      </c>
      <c r="F119" s="74"/>
      <c r="G119" s="73">
        <f>G120</f>
        <v>2134.7</v>
      </c>
      <c r="H119" s="47">
        <f>H120</f>
        <v>2118.1</v>
      </c>
      <c r="I119" s="52">
        <f>H119/G119*100</f>
        <v>99.22237316718977</v>
      </c>
    </row>
    <row r="120" spans="1:9" ht="57">
      <c r="A120" s="68"/>
      <c r="B120" s="70" t="s">
        <v>42</v>
      </c>
      <c r="C120" s="78" t="s">
        <v>33</v>
      </c>
      <c r="D120" s="71" t="s">
        <v>82</v>
      </c>
      <c r="E120" s="72" t="s">
        <v>41</v>
      </c>
      <c r="F120" s="74" t="s">
        <v>43</v>
      </c>
      <c r="G120" s="73">
        <v>2134.7</v>
      </c>
      <c r="H120" s="47">
        <v>2118.1</v>
      </c>
      <c r="I120" s="52"/>
    </row>
    <row r="121" spans="1:9" ht="15">
      <c r="A121" s="81" t="s">
        <v>358</v>
      </c>
      <c r="B121" s="82" t="s">
        <v>359</v>
      </c>
      <c r="C121" s="81" t="s">
        <v>33</v>
      </c>
      <c r="D121" s="74" t="s">
        <v>361</v>
      </c>
      <c r="E121" s="72"/>
      <c r="F121" s="74"/>
      <c r="G121" s="76">
        <f>G122</f>
        <v>209.8</v>
      </c>
      <c r="H121" s="48">
        <f>H122</f>
        <v>209.7</v>
      </c>
      <c r="I121" s="52">
        <f>H121/G121*100</f>
        <v>99.95233555767396</v>
      </c>
    </row>
    <row r="122" spans="1:9" ht="57">
      <c r="A122" s="68" t="s">
        <v>235</v>
      </c>
      <c r="B122" s="75" t="s">
        <v>360</v>
      </c>
      <c r="C122" s="78" t="s">
        <v>33</v>
      </c>
      <c r="D122" s="72" t="s">
        <v>362</v>
      </c>
      <c r="E122" s="74" t="s">
        <v>363</v>
      </c>
      <c r="F122" s="74"/>
      <c r="G122" s="73">
        <f>G123</f>
        <v>209.8</v>
      </c>
      <c r="H122" s="47">
        <f>H123</f>
        <v>209.7</v>
      </c>
      <c r="I122" s="52"/>
    </row>
    <row r="123" spans="1:9" ht="28.5">
      <c r="A123" s="68"/>
      <c r="B123" s="70" t="s">
        <v>303</v>
      </c>
      <c r="C123" s="78" t="s">
        <v>33</v>
      </c>
      <c r="D123" s="72" t="s">
        <v>362</v>
      </c>
      <c r="E123" s="72" t="s">
        <v>363</v>
      </c>
      <c r="F123" s="74" t="s">
        <v>312</v>
      </c>
      <c r="G123" s="73">
        <v>209.8</v>
      </c>
      <c r="H123" s="47">
        <v>209.7</v>
      </c>
      <c r="I123" s="52"/>
    </row>
    <row r="124" spans="1:9" ht="45">
      <c r="A124" s="87" t="s">
        <v>234</v>
      </c>
      <c r="B124" s="105" t="s">
        <v>364</v>
      </c>
      <c r="C124" s="106" t="s">
        <v>33</v>
      </c>
      <c r="D124" s="108"/>
      <c r="E124" s="108"/>
      <c r="F124" s="108"/>
      <c r="G124" s="109">
        <f>G125</f>
        <v>8114</v>
      </c>
      <c r="H124" s="103">
        <f>H125</f>
        <v>7755.3</v>
      </c>
      <c r="I124" s="104">
        <f>H124/G124*100</f>
        <v>95.57924574808972</v>
      </c>
    </row>
    <row r="125" spans="1:9" ht="15.75">
      <c r="A125" s="88">
        <v>12</v>
      </c>
      <c r="B125" s="89" t="s">
        <v>11</v>
      </c>
      <c r="C125" s="61" t="s">
        <v>33</v>
      </c>
      <c r="D125" s="74" t="s">
        <v>13</v>
      </c>
      <c r="E125" s="71"/>
      <c r="F125" s="71"/>
      <c r="G125" s="67">
        <f>G126</f>
        <v>8114</v>
      </c>
      <c r="H125" s="48">
        <f>H126</f>
        <v>7755.3</v>
      </c>
      <c r="I125" s="52"/>
    </row>
    <row r="126" spans="1:9" ht="30">
      <c r="A126" s="9" t="s">
        <v>239</v>
      </c>
      <c r="B126" s="63" t="s">
        <v>27</v>
      </c>
      <c r="C126" s="61" t="s">
        <v>33</v>
      </c>
      <c r="D126" s="64" t="s">
        <v>201</v>
      </c>
      <c r="E126" s="71"/>
      <c r="F126" s="71"/>
      <c r="G126" s="67">
        <f>G127+G134</f>
        <v>8114</v>
      </c>
      <c r="H126" s="16">
        <f>H127+H134</f>
        <v>7755.3</v>
      </c>
      <c r="I126" s="52"/>
    </row>
    <row r="127" spans="1:9" ht="28.5">
      <c r="A127" s="9" t="s">
        <v>240</v>
      </c>
      <c r="B127" s="79" t="s">
        <v>236</v>
      </c>
      <c r="C127" s="78" t="s">
        <v>33</v>
      </c>
      <c r="D127" s="72" t="s">
        <v>201</v>
      </c>
      <c r="E127" s="74" t="s">
        <v>237</v>
      </c>
      <c r="F127" s="71"/>
      <c r="G127" s="73">
        <f>G128+G129+G132</f>
        <v>7754</v>
      </c>
      <c r="H127" s="73">
        <f>H128+H129+H132</f>
        <v>7395.3</v>
      </c>
      <c r="I127" s="118">
        <f>H127/G127*100</f>
        <v>95.37400051586278</v>
      </c>
    </row>
    <row r="128" spans="1:9" ht="28.5">
      <c r="A128" s="90"/>
      <c r="B128" s="91" t="s">
        <v>296</v>
      </c>
      <c r="C128" s="78" t="s">
        <v>33</v>
      </c>
      <c r="D128" s="72" t="s">
        <v>201</v>
      </c>
      <c r="E128" s="72" t="s">
        <v>237</v>
      </c>
      <c r="F128" s="74" t="s">
        <v>365</v>
      </c>
      <c r="G128" s="73">
        <v>7380.3</v>
      </c>
      <c r="H128" s="47">
        <v>7034.7</v>
      </c>
      <c r="I128" s="52"/>
    </row>
    <row r="129" spans="1:9" ht="28.5">
      <c r="A129" s="90"/>
      <c r="B129" s="75" t="s">
        <v>301</v>
      </c>
      <c r="C129" s="78" t="s">
        <v>33</v>
      </c>
      <c r="D129" s="72" t="s">
        <v>201</v>
      </c>
      <c r="E129" s="72" t="s">
        <v>237</v>
      </c>
      <c r="F129" s="74" t="s">
        <v>310</v>
      </c>
      <c r="G129" s="73">
        <f>G130+G131</f>
        <v>356.9</v>
      </c>
      <c r="H129" s="73">
        <f>H130+H131</f>
        <v>343.8</v>
      </c>
      <c r="I129" s="52"/>
    </row>
    <row r="130" spans="1:9" ht="42.75">
      <c r="A130" s="90"/>
      <c r="B130" s="91" t="s">
        <v>302</v>
      </c>
      <c r="C130" s="78" t="s">
        <v>33</v>
      </c>
      <c r="D130" s="72" t="s">
        <v>201</v>
      </c>
      <c r="E130" s="72" t="s">
        <v>237</v>
      </c>
      <c r="F130" s="72" t="s">
        <v>311</v>
      </c>
      <c r="G130" s="73">
        <v>8</v>
      </c>
      <c r="H130" s="47">
        <v>7.5</v>
      </c>
      <c r="I130" s="52"/>
    </row>
    <row r="131" spans="1:9" ht="28.5">
      <c r="A131" s="90"/>
      <c r="B131" s="91" t="s">
        <v>303</v>
      </c>
      <c r="C131" s="78" t="s">
        <v>33</v>
      </c>
      <c r="D131" s="72" t="s">
        <v>201</v>
      </c>
      <c r="E131" s="72" t="s">
        <v>237</v>
      </c>
      <c r="F131" s="72" t="s">
        <v>312</v>
      </c>
      <c r="G131" s="73">
        <v>348.9</v>
      </c>
      <c r="H131" s="47">
        <v>336.3</v>
      </c>
      <c r="I131" s="52"/>
    </row>
    <row r="132" spans="1:9" ht="28.5">
      <c r="A132" s="90"/>
      <c r="B132" s="75" t="s">
        <v>298</v>
      </c>
      <c r="C132" s="78" t="s">
        <v>33</v>
      </c>
      <c r="D132" s="72" t="s">
        <v>201</v>
      </c>
      <c r="E132" s="72" t="s">
        <v>237</v>
      </c>
      <c r="F132" s="74" t="s">
        <v>307</v>
      </c>
      <c r="G132" s="73">
        <f>G133</f>
        <v>16.8</v>
      </c>
      <c r="H132" s="47">
        <f>H133</f>
        <v>16.8</v>
      </c>
      <c r="I132" s="118">
        <f>H132/G132*100</f>
        <v>100</v>
      </c>
    </row>
    <row r="133" spans="1:9" ht="28.5">
      <c r="A133" s="90"/>
      <c r="B133" s="91" t="s">
        <v>300</v>
      </c>
      <c r="C133" s="78" t="s">
        <v>33</v>
      </c>
      <c r="D133" s="72" t="s">
        <v>201</v>
      </c>
      <c r="E133" s="72" t="s">
        <v>237</v>
      </c>
      <c r="F133" s="72" t="s">
        <v>309</v>
      </c>
      <c r="G133" s="73">
        <v>16.8</v>
      </c>
      <c r="H133" s="47">
        <v>16.8</v>
      </c>
      <c r="I133" s="52"/>
    </row>
    <row r="134" spans="1:9" ht="42.75">
      <c r="A134" s="9" t="s">
        <v>367</v>
      </c>
      <c r="B134" s="75" t="s">
        <v>366</v>
      </c>
      <c r="C134" s="81" t="s">
        <v>33</v>
      </c>
      <c r="D134" s="74" t="s">
        <v>201</v>
      </c>
      <c r="E134" s="74" t="s">
        <v>368</v>
      </c>
      <c r="F134" s="72"/>
      <c r="G134" s="73">
        <f>G135</f>
        <v>360</v>
      </c>
      <c r="H134" s="47">
        <f>H135</f>
        <v>360</v>
      </c>
      <c r="I134" s="118">
        <f>H134/G134*100</f>
        <v>100</v>
      </c>
    </row>
    <row r="135" spans="1:9" ht="28.5">
      <c r="A135" s="90"/>
      <c r="B135" s="91" t="s">
        <v>303</v>
      </c>
      <c r="C135" s="78" t="s">
        <v>33</v>
      </c>
      <c r="D135" s="72" t="s">
        <v>201</v>
      </c>
      <c r="E135" s="72" t="s">
        <v>368</v>
      </c>
      <c r="F135" s="74" t="s">
        <v>312</v>
      </c>
      <c r="G135" s="73">
        <v>360</v>
      </c>
      <c r="H135" s="47">
        <v>360</v>
      </c>
      <c r="I135" s="52"/>
    </row>
    <row r="136" spans="1:9" ht="30">
      <c r="A136" s="88" t="s">
        <v>238</v>
      </c>
      <c r="B136" s="99" t="s">
        <v>264</v>
      </c>
      <c r="C136" s="100" t="s">
        <v>33</v>
      </c>
      <c r="D136" s="101"/>
      <c r="E136" s="101"/>
      <c r="F136" s="101"/>
      <c r="G136" s="102">
        <f>G137</f>
        <v>5538.7</v>
      </c>
      <c r="H136" s="102">
        <f>H137</f>
        <v>5310.099999999999</v>
      </c>
      <c r="I136" s="104">
        <f>H136/G136*100</f>
        <v>95.8726777041544</v>
      </c>
    </row>
    <row r="137" spans="1:9" ht="15.75">
      <c r="A137" s="88">
        <v>13</v>
      </c>
      <c r="B137" s="82" t="s">
        <v>62</v>
      </c>
      <c r="C137" s="81" t="s">
        <v>33</v>
      </c>
      <c r="D137" s="74" t="s">
        <v>63</v>
      </c>
      <c r="E137" s="74"/>
      <c r="F137" s="74"/>
      <c r="G137" s="76">
        <f>G138</f>
        <v>5538.7</v>
      </c>
      <c r="H137" s="48">
        <f>H138</f>
        <v>5310.099999999999</v>
      </c>
      <c r="I137" s="52"/>
    </row>
    <row r="138" spans="1:9" ht="30">
      <c r="A138" s="92" t="s">
        <v>369</v>
      </c>
      <c r="B138" s="82" t="s">
        <v>65</v>
      </c>
      <c r="C138" s="81" t="s">
        <v>33</v>
      </c>
      <c r="D138" s="74" t="s">
        <v>66</v>
      </c>
      <c r="E138" s="72"/>
      <c r="F138" s="72"/>
      <c r="G138" s="76">
        <f>G139+G146</f>
        <v>5538.7</v>
      </c>
      <c r="H138" s="76">
        <f>H139+H146</f>
        <v>5310.099999999999</v>
      </c>
      <c r="I138" s="52"/>
    </row>
    <row r="139" spans="1:9" ht="71.25">
      <c r="A139" s="92" t="s">
        <v>370</v>
      </c>
      <c r="B139" s="75" t="s">
        <v>371</v>
      </c>
      <c r="C139" s="78" t="s">
        <v>33</v>
      </c>
      <c r="D139" s="72" t="s">
        <v>66</v>
      </c>
      <c r="E139" s="74" t="s">
        <v>68</v>
      </c>
      <c r="F139" s="72"/>
      <c r="G139" s="73">
        <f>G140+G141+G144</f>
        <v>5037.4</v>
      </c>
      <c r="H139" s="73">
        <f>H140+H141+H144</f>
        <v>4808.9</v>
      </c>
      <c r="I139" s="52">
        <f>H139/G139*100</f>
        <v>95.46392980505817</v>
      </c>
    </row>
    <row r="140" spans="1:9" ht="28.5">
      <c r="A140" s="12"/>
      <c r="B140" s="91" t="s">
        <v>296</v>
      </c>
      <c r="C140" s="78" t="s">
        <v>33</v>
      </c>
      <c r="D140" s="72" t="s">
        <v>66</v>
      </c>
      <c r="E140" s="72" t="s">
        <v>68</v>
      </c>
      <c r="F140" s="74" t="s">
        <v>365</v>
      </c>
      <c r="G140" s="73">
        <v>4697.4</v>
      </c>
      <c r="H140" s="96">
        <v>4469.2</v>
      </c>
      <c r="I140" s="52"/>
    </row>
    <row r="141" spans="1:9" ht="28.5">
      <c r="A141" s="12"/>
      <c r="B141" s="75" t="s">
        <v>301</v>
      </c>
      <c r="C141" s="78" t="s">
        <v>33</v>
      </c>
      <c r="D141" s="72" t="s">
        <v>66</v>
      </c>
      <c r="E141" s="72" t="s">
        <v>68</v>
      </c>
      <c r="F141" s="74" t="s">
        <v>310</v>
      </c>
      <c r="G141" s="73">
        <f>G142+G143</f>
        <v>336</v>
      </c>
      <c r="H141" s="73">
        <f>H142+H143</f>
        <v>335.8</v>
      </c>
      <c r="I141" s="137"/>
    </row>
    <row r="142" spans="1:9" ht="42.75">
      <c r="A142" s="12"/>
      <c r="B142" s="91" t="s">
        <v>302</v>
      </c>
      <c r="C142" s="78" t="s">
        <v>33</v>
      </c>
      <c r="D142" s="72" t="s">
        <v>66</v>
      </c>
      <c r="E142" s="72" t="s">
        <v>68</v>
      </c>
      <c r="F142" s="72" t="s">
        <v>311</v>
      </c>
      <c r="G142" s="73">
        <v>169.8</v>
      </c>
      <c r="H142" s="73">
        <v>169.8</v>
      </c>
      <c r="I142" s="137"/>
    </row>
    <row r="143" spans="1:9" ht="28.5">
      <c r="A143" s="12"/>
      <c r="B143" s="91" t="s">
        <v>303</v>
      </c>
      <c r="C143" s="78" t="s">
        <v>33</v>
      </c>
      <c r="D143" s="72" t="s">
        <v>66</v>
      </c>
      <c r="E143" s="72" t="s">
        <v>68</v>
      </c>
      <c r="F143" s="72" t="s">
        <v>312</v>
      </c>
      <c r="G143" s="73">
        <v>166.2</v>
      </c>
      <c r="H143" s="96">
        <v>166</v>
      </c>
      <c r="I143" s="137"/>
    </row>
    <row r="144" spans="1:9" ht="28.5">
      <c r="A144" s="12"/>
      <c r="B144" s="75" t="s">
        <v>298</v>
      </c>
      <c r="C144" s="78" t="s">
        <v>33</v>
      </c>
      <c r="D144" s="72" t="s">
        <v>66</v>
      </c>
      <c r="E144" s="72" t="s">
        <v>68</v>
      </c>
      <c r="F144" s="74" t="s">
        <v>307</v>
      </c>
      <c r="G144" s="73">
        <f>G145</f>
        <v>4</v>
      </c>
      <c r="H144" s="96">
        <f>H145</f>
        <v>3.9</v>
      </c>
      <c r="I144" s="52"/>
    </row>
    <row r="145" spans="1:9" ht="28.5">
      <c r="A145" s="12"/>
      <c r="B145" s="91" t="s">
        <v>300</v>
      </c>
      <c r="C145" s="78" t="s">
        <v>33</v>
      </c>
      <c r="D145" s="72" t="s">
        <v>66</v>
      </c>
      <c r="E145" s="72" t="s">
        <v>68</v>
      </c>
      <c r="F145" s="72" t="s">
        <v>309</v>
      </c>
      <c r="G145" s="73">
        <v>4</v>
      </c>
      <c r="H145" s="96">
        <v>3.9</v>
      </c>
      <c r="I145" s="137"/>
    </row>
    <row r="146" spans="1:9" ht="57">
      <c r="A146" s="9" t="s">
        <v>372</v>
      </c>
      <c r="B146" s="79" t="s">
        <v>373</v>
      </c>
      <c r="C146" s="78" t="s">
        <v>33</v>
      </c>
      <c r="D146" s="72" t="s">
        <v>66</v>
      </c>
      <c r="E146" s="74" t="s">
        <v>374</v>
      </c>
      <c r="F146" s="71"/>
      <c r="G146" s="67">
        <f>G147</f>
        <v>501.3</v>
      </c>
      <c r="H146" s="67">
        <f>H147</f>
        <v>501.2</v>
      </c>
      <c r="I146" s="52">
        <f>H146/G146*100</f>
        <v>99.9800518651506</v>
      </c>
    </row>
    <row r="147" spans="1:9" ht="28.5">
      <c r="A147" s="9"/>
      <c r="B147" s="143" t="s">
        <v>303</v>
      </c>
      <c r="C147" s="78" t="s">
        <v>33</v>
      </c>
      <c r="D147" s="72" t="s">
        <v>66</v>
      </c>
      <c r="E147" s="72" t="s">
        <v>374</v>
      </c>
      <c r="F147" s="74" t="s">
        <v>312</v>
      </c>
      <c r="G147" s="73">
        <v>501.3</v>
      </c>
      <c r="H147" s="73">
        <v>501.2</v>
      </c>
      <c r="I147" s="52"/>
    </row>
    <row r="148" spans="1:9" ht="16.5" thickBot="1">
      <c r="A148" s="138"/>
      <c r="B148" s="141" t="s">
        <v>0</v>
      </c>
      <c r="C148" s="138"/>
      <c r="D148" s="139"/>
      <c r="E148" s="140"/>
      <c r="F148" s="140"/>
      <c r="G148" s="142">
        <f>G13+G37</f>
        <v>69595.8</v>
      </c>
      <c r="H148" s="142">
        <f>H13+H37</f>
        <v>66243.7</v>
      </c>
      <c r="I148" s="144">
        <f>H148/G148*100</f>
        <v>95.18347371536787</v>
      </c>
    </row>
  </sheetData>
  <mergeCells count="5">
    <mergeCell ref="E2:I2"/>
    <mergeCell ref="B9:H9"/>
    <mergeCell ref="A11:G11"/>
    <mergeCell ref="A10:H10"/>
    <mergeCell ref="H6:I6"/>
  </mergeCells>
  <printOptions/>
  <pageMargins left="0.45" right="0.24" top="0.29" bottom="0.19" header="0.3" footer="0.2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I8" sqref="I8"/>
    </sheetView>
  </sheetViews>
  <sheetFormatPr defaultColWidth="8.796875" defaultRowHeight="15"/>
  <cols>
    <col min="1" max="1" width="50.3984375" style="19" customWidth="1"/>
    <col min="2" max="2" width="15.796875" style="19" customWidth="1"/>
    <col min="3" max="3" width="9.59765625" style="19" customWidth="1"/>
    <col min="4" max="4" width="8.296875" style="19" customWidth="1"/>
    <col min="5" max="16384" width="7.09765625" style="19" customWidth="1"/>
  </cols>
  <sheetData>
    <row r="1" spans="2:5" ht="15.75">
      <c r="B1" s="56" t="s">
        <v>292</v>
      </c>
      <c r="C1" s="56"/>
      <c r="D1" s="56"/>
      <c r="E1" s="93"/>
    </row>
    <row r="2" spans="1:5" ht="15.75">
      <c r="A2" s="148" t="s">
        <v>391</v>
      </c>
      <c r="B2" s="148"/>
      <c r="C2" s="148"/>
      <c r="D2" s="148"/>
      <c r="E2" s="93"/>
    </row>
    <row r="3" spans="2:5" ht="15.75">
      <c r="B3" s="56" t="s">
        <v>393</v>
      </c>
      <c r="C3" s="56"/>
      <c r="D3" s="56"/>
      <c r="E3" s="93"/>
    </row>
    <row r="4" spans="2:4" ht="15">
      <c r="B4" s="54"/>
      <c r="C4" s="54"/>
      <c r="D4" s="54"/>
    </row>
    <row r="5" spans="2:4" ht="15">
      <c r="B5" s="54"/>
      <c r="C5" s="54"/>
      <c r="D5" s="54"/>
    </row>
    <row r="6" spans="1:5" ht="15.75">
      <c r="A6" s="148" t="s">
        <v>392</v>
      </c>
      <c r="B6" s="148"/>
      <c r="C6" s="148"/>
      <c r="D6" s="148"/>
      <c r="E6" s="148"/>
    </row>
    <row r="7" ht="12.75">
      <c r="B7" s="126"/>
    </row>
    <row r="8" spans="1:10" ht="38.25" customHeight="1">
      <c r="A8" s="154" t="s">
        <v>265</v>
      </c>
      <c r="B8" s="154"/>
      <c r="C8" s="154"/>
      <c r="D8" s="154"/>
      <c r="E8" s="127"/>
      <c r="F8" s="127"/>
      <c r="G8" s="127"/>
      <c r="H8" s="128"/>
      <c r="I8" s="128"/>
      <c r="J8" s="128"/>
    </row>
    <row r="9" spans="1:4" ht="33.75" customHeight="1">
      <c r="A9" s="154" t="s">
        <v>389</v>
      </c>
      <c r="B9" s="154"/>
      <c r="C9" s="154"/>
      <c r="D9" s="154"/>
    </row>
    <row r="10" spans="1:4" ht="18" customHeight="1">
      <c r="A10" s="154"/>
      <c r="B10" s="154"/>
      <c r="C10" s="154"/>
      <c r="D10" s="154"/>
    </row>
    <row r="12" spans="1:4" ht="25.5">
      <c r="A12" s="20"/>
      <c r="B12" s="20" t="s">
        <v>86</v>
      </c>
      <c r="C12" s="21" t="s">
        <v>266</v>
      </c>
      <c r="D12" s="129" t="s">
        <v>267</v>
      </c>
    </row>
    <row r="13" spans="1:4" ht="18.75">
      <c r="A13" s="22" t="s">
        <v>289</v>
      </c>
      <c r="B13" s="23"/>
      <c r="C13" s="130">
        <f>C14</f>
        <v>6655</v>
      </c>
      <c r="D13" s="20">
        <f>D14</f>
        <v>5932.199999999997</v>
      </c>
    </row>
    <row r="14" spans="1:4" ht="15.75">
      <c r="A14" s="24" t="s">
        <v>268</v>
      </c>
      <c r="C14" s="130">
        <f>C15</f>
        <v>6655</v>
      </c>
      <c r="D14" s="20">
        <f>D15</f>
        <v>5932.199999999997</v>
      </c>
    </row>
    <row r="15" spans="1:4" ht="31.5">
      <c r="A15" s="37" t="s">
        <v>269</v>
      </c>
      <c r="B15" s="25" t="s">
        <v>270</v>
      </c>
      <c r="C15" s="130">
        <f>C16+C20</f>
        <v>6655</v>
      </c>
      <c r="D15" s="20">
        <f>D16+D20</f>
        <v>5932.199999999997</v>
      </c>
    </row>
    <row r="16" spans="1:4" ht="15.75">
      <c r="A16" s="37" t="s">
        <v>271</v>
      </c>
      <c r="B16" s="25" t="s">
        <v>272</v>
      </c>
      <c r="C16" s="131">
        <f aca="true" t="shared" si="0" ref="C16:D18">C17</f>
        <v>-62940.8</v>
      </c>
      <c r="D16" s="20">
        <f t="shared" si="0"/>
        <v>-60311.5</v>
      </c>
    </row>
    <row r="17" spans="1:4" ht="15.75">
      <c r="A17" s="37" t="s">
        <v>273</v>
      </c>
      <c r="B17" s="25" t="s">
        <v>274</v>
      </c>
      <c r="C17" s="131">
        <f t="shared" si="0"/>
        <v>-62940.8</v>
      </c>
      <c r="D17" s="20">
        <f t="shared" si="0"/>
        <v>-60311.5</v>
      </c>
    </row>
    <row r="18" spans="1:4" ht="15.75">
      <c r="A18" s="37" t="s">
        <v>275</v>
      </c>
      <c r="B18" s="25" t="s">
        <v>276</v>
      </c>
      <c r="C18" s="131">
        <f t="shared" si="0"/>
        <v>-62940.8</v>
      </c>
      <c r="D18" s="20">
        <f t="shared" si="0"/>
        <v>-60311.5</v>
      </c>
    </row>
    <row r="19" spans="1:4" ht="39" customHeight="1">
      <c r="A19" s="37" t="s">
        <v>277</v>
      </c>
      <c r="B19" s="25" t="s">
        <v>291</v>
      </c>
      <c r="C19" s="131">
        <v>-62940.8</v>
      </c>
      <c r="D19" s="20">
        <v>-60311.5</v>
      </c>
    </row>
    <row r="20" spans="1:4" ht="15.75">
      <c r="A20" s="37" t="s">
        <v>278</v>
      </c>
      <c r="B20" s="25" t="s">
        <v>279</v>
      </c>
      <c r="C20" s="131">
        <f aca="true" t="shared" si="1" ref="C20:D22">C21</f>
        <v>69595.8</v>
      </c>
      <c r="D20" s="20">
        <f t="shared" si="1"/>
        <v>66243.7</v>
      </c>
    </row>
    <row r="21" spans="1:4" ht="15.75">
      <c r="A21" s="37" t="s">
        <v>280</v>
      </c>
      <c r="B21" s="25" t="s">
        <v>281</v>
      </c>
      <c r="C21" s="131">
        <f t="shared" si="1"/>
        <v>69595.8</v>
      </c>
      <c r="D21" s="20">
        <f t="shared" si="1"/>
        <v>66243.7</v>
      </c>
    </row>
    <row r="22" spans="1:4" ht="15.75">
      <c r="A22" s="37" t="s">
        <v>282</v>
      </c>
      <c r="B22" s="25" t="s">
        <v>283</v>
      </c>
      <c r="C22" s="131">
        <f t="shared" si="1"/>
        <v>69595.8</v>
      </c>
      <c r="D22" s="20">
        <f t="shared" si="1"/>
        <v>66243.7</v>
      </c>
    </row>
    <row r="23" spans="1:4" ht="39.75" customHeight="1">
      <c r="A23" s="37" t="s">
        <v>284</v>
      </c>
      <c r="B23" s="25" t="s">
        <v>290</v>
      </c>
      <c r="C23" s="131">
        <v>69595.8</v>
      </c>
      <c r="D23" s="131">
        <v>66243.7</v>
      </c>
    </row>
    <row r="24" spans="1:3" ht="47.25" hidden="1">
      <c r="A24" s="24" t="s">
        <v>97</v>
      </c>
      <c r="B24" s="25" t="s">
        <v>98</v>
      </c>
      <c r="C24" s="132">
        <v>0</v>
      </c>
    </row>
    <row r="25" spans="1:3" ht="51" customHeight="1" hidden="1">
      <c r="A25" s="26" t="s">
        <v>99</v>
      </c>
      <c r="B25" s="25" t="s">
        <v>100</v>
      </c>
      <c r="C25" s="133">
        <v>0</v>
      </c>
    </row>
    <row r="26" spans="1:3" ht="44.25" customHeight="1" hidden="1">
      <c r="A26" s="26" t="s">
        <v>101</v>
      </c>
      <c r="B26" s="25" t="s">
        <v>102</v>
      </c>
      <c r="C26" s="133">
        <v>0</v>
      </c>
    </row>
    <row r="27" spans="1:3" ht="31.5" hidden="1">
      <c r="A27" s="26" t="s">
        <v>285</v>
      </c>
      <c r="B27" s="25" t="s">
        <v>286</v>
      </c>
      <c r="C27" s="133">
        <v>0</v>
      </c>
    </row>
    <row r="28" spans="1:3" ht="31.5" hidden="1">
      <c r="A28" s="24" t="s">
        <v>103</v>
      </c>
      <c r="B28" s="25" t="s">
        <v>104</v>
      </c>
      <c r="C28" s="132">
        <v>0</v>
      </c>
    </row>
    <row r="29" spans="1:3" ht="31.5" hidden="1">
      <c r="A29" s="26" t="s">
        <v>105</v>
      </c>
      <c r="B29" s="25" t="s">
        <v>287</v>
      </c>
      <c r="C29" s="133">
        <v>0</v>
      </c>
    </row>
    <row r="30" spans="1:3" ht="31.5" hidden="1">
      <c r="A30" s="26" t="s">
        <v>106</v>
      </c>
      <c r="B30" s="25" t="s">
        <v>288</v>
      </c>
      <c r="C30" s="133">
        <v>0</v>
      </c>
    </row>
    <row r="33" spans="1:2" ht="12.75">
      <c r="A33" s="134"/>
      <c r="B33" s="135"/>
    </row>
    <row r="34" ht="12.75">
      <c r="C34" s="136"/>
    </row>
  </sheetData>
  <mergeCells count="4">
    <mergeCell ref="A8:D8"/>
    <mergeCell ref="A9:D10"/>
    <mergeCell ref="A2:D2"/>
    <mergeCell ref="A6:E6"/>
  </mergeCells>
  <printOptions/>
  <pageMargins left="0.33" right="0.17" top="0.64" bottom="0.35" header="0.66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2014-04-17T09:04:42Z</cp:lastPrinted>
  <dcterms:created xsi:type="dcterms:W3CDTF">2006-02-14T14:57:27Z</dcterms:created>
  <dcterms:modified xsi:type="dcterms:W3CDTF">2014-04-17T09:04:45Z</dcterms:modified>
  <cp:category/>
  <cp:version/>
  <cp:contentType/>
  <cp:contentStatus/>
</cp:coreProperties>
</file>